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9600" windowHeight="6990"/>
  </bookViews>
  <sheets>
    <sheet name="Część 1" sheetId="1" r:id="rId1"/>
    <sheet name="Część 2" sheetId="2" r:id="rId2"/>
    <sheet name="Część 3" sheetId="9" r:id="rId3"/>
    <sheet name="Część 4" sheetId="3" r:id="rId4"/>
    <sheet name="Część 5 " sheetId="4" r:id="rId5"/>
    <sheet name="Część 6 " sheetId="5" r:id="rId6"/>
    <sheet name="Część 7" sheetId="8" r:id="rId7"/>
    <sheet name="Część 8" sheetId="6" r:id="rId8"/>
    <sheet name="Część 9" sheetId="12" r:id="rId9"/>
  </sheets>
  <calcPr calcId="124519"/>
</workbook>
</file>

<file path=xl/calcChain.xml><?xml version="1.0" encoding="utf-8"?>
<calcChain xmlns="http://schemas.openxmlformats.org/spreadsheetml/2006/main">
  <c r="H5" i="12"/>
  <c r="F5"/>
  <c r="H5" i="6"/>
  <c r="F5"/>
  <c r="H6" i="8"/>
  <c r="H7"/>
  <c r="H8"/>
  <c r="H9"/>
  <c r="H10"/>
  <c r="H5"/>
  <c r="F6"/>
  <c r="F7"/>
  <c r="F11" s="1"/>
  <c r="F8"/>
  <c r="F9"/>
  <c r="F10"/>
  <c r="F5"/>
  <c r="H6" i="5"/>
  <c r="H7"/>
  <c r="H8"/>
  <c r="H9"/>
  <c r="H10"/>
  <c r="H11"/>
  <c r="H12"/>
  <c r="H13"/>
  <c r="H5"/>
  <c r="F6"/>
  <c r="F7"/>
  <c r="F8"/>
  <c r="F9"/>
  <c r="F10"/>
  <c r="F11"/>
  <c r="F12"/>
  <c r="F13"/>
  <c r="F5"/>
  <c r="H6" i="4"/>
  <c r="H7"/>
  <c r="H8"/>
  <c r="H5"/>
  <c r="F6"/>
  <c r="F7"/>
  <c r="F9" s="1"/>
  <c r="F8"/>
  <c r="F5"/>
  <c r="H7" i="3"/>
  <c r="H8"/>
  <c r="H9"/>
  <c r="H10"/>
  <c r="H6"/>
  <c r="F7"/>
  <c r="F8"/>
  <c r="F9"/>
  <c r="F10"/>
  <c r="F6"/>
  <c r="H5" i="9"/>
  <c r="H6"/>
  <c r="H11" s="1"/>
  <c r="H7"/>
  <c r="H8"/>
  <c r="H9"/>
  <c r="H10"/>
  <c r="H4"/>
  <c r="F5"/>
  <c r="F6"/>
  <c r="F7"/>
  <c r="F8"/>
  <c r="F9"/>
  <c r="F10"/>
  <c r="F4"/>
  <c r="F11" s="1"/>
  <c r="H5" i="2"/>
  <c r="H6"/>
  <c r="H7"/>
  <c r="H8"/>
  <c r="H9"/>
  <c r="H10"/>
  <c r="H11"/>
  <c r="H12"/>
  <c r="H13"/>
  <c r="H14"/>
  <c r="H15"/>
  <c r="H16"/>
  <c r="H17"/>
  <c r="H18"/>
  <c r="H4"/>
  <c r="F5"/>
  <c r="F6"/>
  <c r="F7"/>
  <c r="F8"/>
  <c r="F9"/>
  <c r="F10"/>
  <c r="F11"/>
  <c r="F12"/>
  <c r="F13"/>
  <c r="F14"/>
  <c r="F15"/>
  <c r="F16"/>
  <c r="F17"/>
  <c r="F18"/>
  <c r="F4"/>
  <c r="H6" i="1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5"/>
  <c r="F6" i="12"/>
  <c r="F6" i="6"/>
  <c r="H6"/>
  <c r="H11" i="8"/>
  <c r="H6" i="12" l="1"/>
  <c r="H14" i="5"/>
  <c r="F14"/>
  <c r="H9" i="4"/>
  <c r="H11" i="3"/>
  <c r="F11"/>
  <c r="F19" i="2"/>
  <c r="H19"/>
  <c r="H33" i="1"/>
  <c r="F33"/>
</calcChain>
</file>

<file path=xl/sharedStrings.xml><?xml version="1.0" encoding="utf-8"?>
<sst xmlns="http://schemas.openxmlformats.org/spreadsheetml/2006/main" count="354" uniqueCount="140">
  <si>
    <t>L.p.</t>
  </si>
  <si>
    <t>Opis elementów składowych zamówienia</t>
  </si>
  <si>
    <t>Jm</t>
  </si>
  <si>
    <t>Zapotrzebowanie</t>
  </si>
  <si>
    <t>Nazwa producenta/ handlowa /marka produktu</t>
  </si>
  <si>
    <t>op</t>
  </si>
  <si>
    <t>Cukier waniliowy opakowanie =1kg</t>
  </si>
  <si>
    <t>Kwasek cytrynowy opakowanie =1kg</t>
  </si>
  <si>
    <t>kg</t>
  </si>
  <si>
    <t>Pieprz czarny naturalny mielony opakowanie =1kg</t>
  </si>
  <si>
    <t>Curry opakowanie=1kg</t>
  </si>
  <si>
    <t>Bazylia suszona opakowanie =1kg</t>
  </si>
  <si>
    <t>Zioła prowansalskie opakowanie =1kg</t>
  </si>
  <si>
    <t>Majeranek otarty opakowanie =1kg</t>
  </si>
  <si>
    <t>Ziele angielskie opakowanie =1kg</t>
  </si>
  <si>
    <t>Oregano opakowanie =1kg</t>
  </si>
  <si>
    <t>Przyprawa w płynie do zup, sosów i sałatek (nie mniejsza niż 1 litr)</t>
  </si>
  <si>
    <t>szt</t>
  </si>
  <si>
    <t>Herbata ekspresowa czarna – opakowanie nie mniejsze niż 90 szt</t>
  </si>
  <si>
    <t>Kukurydza konserwowa opakowanie puszka od 1,5 kg do 3 kg</t>
  </si>
  <si>
    <t>Ananas – kawałki w lekkim syropie opakowanie puszka od 2,5 – 3,5 kg</t>
  </si>
  <si>
    <t>Rodzynki opakowanie = 1 kg</t>
  </si>
  <si>
    <t>Słonecznik łuskany opakowanie = 1 kg</t>
  </si>
  <si>
    <t>Pestki dyni (łuskane suszone) opakowanie = 1 kg</t>
  </si>
  <si>
    <t>-</t>
  </si>
  <si>
    <t>Kawa zbożowa (rozpuszczalna kawa zbożowa) opakowanie nie mniejsze niż 150g i nie większe niż 1kg skład: zboża 78% (jęczmień, żyto ), cykoria. Bez dodatku cukru.</t>
  </si>
  <si>
    <t>Kawa zbożowa opakowanie od 0,5 kg do 1kg skład: żyto-60%; jęczmień-20%; cykoria; burak cukrowy-prażone</t>
  </si>
  <si>
    <t>Kakao naturalne o obniżonej zawartości tłuszczu (zawartość tłuszczu kakaowego: 10-12%) opakowanie nie mniejsze niż 200 g- nie większe niż 1 kg</t>
  </si>
  <si>
    <t>Przyprawa do ryb 1opakowanie=1kg skład: bazylia, gorczyca, słodka papryka, tymianek, rozmaryn,kolendra, sól,suszone warzywa: czosnek, cebula; bez dodatku: glutaminianu sodu, konserwantów, sztucznych barwników.</t>
  </si>
  <si>
    <t>Przyprawa do drobiu opakowanie=1kg skład:sól, curry, majeranek, imbir, pieprz czarny, papryka słodka i ostra, kminek mielony, kolendra, ziele angielskie, czosnek; bez dodatku: glutaminianu sodu, konserwantów, sztucznych barwników.</t>
  </si>
  <si>
    <t>Sos pieczeniowy opakowanie=1kg skład: mąka pszenna, skrobia, sól, warzywa suszone (cebula, czosnek, pomidor, seler marchew, nać pietruszki, cykoria); bez sztucznych aromatów, sztucznych barwników, wzmacniaczy smaku)</t>
  </si>
  <si>
    <t xml:space="preserve">Soda oczyszczona opakowanie = 1 kg wodorowęglan sodu – do żywności </t>
  </si>
  <si>
    <t>Musztarda stołowa – opakowanie 900g skład: woda, ocet, gorczyca, cukier, sól, przyprawy, kurkuma. Bez konserwantów, sztucznych barwników, wzmacniaczy smaku.</t>
  </si>
  <si>
    <t>Ketchup łagodny - opakowanie nie mniejsze niż 290 g skład: pomidory /205g w 100g ketchupu/, cukier, ocet spirytusowy, sól, przyprawy. Bez konserwantów, zagęstników, dodatków”E”</t>
  </si>
  <si>
    <t>Koncentrat pomidorowy 30% opakowanie nie większe niż 200g skład: koncentrat pomidorowy- zawartość ekstraktu 30%+ - 2%, woda, sól; pasteryzowany; bez konserwantów, bez barwinków.</t>
  </si>
  <si>
    <t>Cena jednostkowa netto</t>
  </si>
  <si>
    <t>Wartość łączna netto kol.4 x kol.5</t>
  </si>
  <si>
    <t>Wartość łączna bruttokol.6+(kol.6 x kol.7)</t>
  </si>
  <si>
    <t>Chrzan tarty opakowanie nie mniejsze niż 850-900 g skład: korzeń chrzanu tarty na kwasku cytrynowym, ocet, sól, bez środków konserwujących</t>
  </si>
  <si>
    <t>Koncentrat pomidorowy 30% opakowanie nie mniejsze niż 900g skład: koncentrat pomidorowy- zawartość ekstraktu 30%+ - 2%, woda, sól; pasteryzowany; bez konserwantów, bez barwinków.</t>
  </si>
  <si>
    <r>
      <t xml:space="preserve">Sos sałatkowy francuski </t>
    </r>
    <r>
      <rPr>
        <i/>
        <sz val="10"/>
        <color theme="1"/>
        <rFont val="Times New Roman"/>
        <family val="1"/>
        <charset val="238"/>
      </rPr>
      <t>vinaigrette</t>
    </r>
    <r>
      <rPr>
        <sz val="10"/>
        <color theme="1"/>
        <rFont val="Times New Roman"/>
        <family val="1"/>
        <charset val="238"/>
      </rPr>
      <t xml:space="preserve"> ; włoski, grecki opakowanie=1kg skład: przyprawy 10%, w tym ziołowe 8%, cukier, regulator kwasowości: kwas cytrynowy; natka pietruszki, cebula, olej roślinny, ekstrakt drożdżowy suszony, szczypiorek, koperek, gorczyca, lubczyk, pieprz biały, kurkuma.</t>
    </r>
  </si>
  <si>
    <t>Przyprawa do pieczeni i mięsa wieprzowego opakowanie=1kg skład:gorczyca biała, majeranek, tymianek, pieprz czarny naturalny, papryka słodka i ostra, kminek, suszone warzywa: czosnek, cebula; bez dodatku: glutaminianu sodu, konserwantów, sztucznych barwników.</t>
  </si>
  <si>
    <t xml:space="preserve">Przyprawa uniwersalna do potraw typu warzywko opakowanie=1kg </t>
  </si>
  <si>
    <t xml:space="preserve">Sól spożywcza, jodowana </t>
  </si>
  <si>
    <t>Część 1</t>
  </si>
  <si>
    <t>Mąka ziemniaczana opakowanie nie większe niż 5 kg</t>
  </si>
  <si>
    <t>Mąka kukurydziana opakowanie nie większe niż 1kg</t>
  </si>
  <si>
    <t>Kasza manna opakowanie nie większe niż 5 kg</t>
  </si>
  <si>
    <t>Kasza jęczmienna gruba opakowanie nie większe niż 5 kg</t>
  </si>
  <si>
    <t>Kasza gryczana palona opakowanie nie większe niż 5 kg</t>
  </si>
  <si>
    <t>Kasza jaglana opakowanie nie większe niż 5 kg</t>
  </si>
  <si>
    <t>Kasza kukurydziana opakowanie nie większe niż 5 kg</t>
  </si>
  <si>
    <t>Płatki owsiane opakowanie nie większe niż 5 kg</t>
  </si>
  <si>
    <t>Płatki jęczmienne opakowanie nie większe niż 5 kg</t>
  </si>
  <si>
    <t>Płatki żytnie opakowanie nie większe niż 5 kg</t>
  </si>
  <si>
    <t>Płatki ryżowe opakowanie nie większe niż 5 kg</t>
  </si>
  <si>
    <t>Otręby pszenne opakowanie = 1kg</t>
  </si>
  <si>
    <t>Ryż biały opakowanie nie większe niż 5 kg</t>
  </si>
  <si>
    <t>Ryż brązowy naturalny pełnoziarnisty opakowanie nie większe niż 3 kg-nie mniejsze niż 1kg</t>
  </si>
  <si>
    <t>Pęczak opakowanie nie większe niż 5 kg</t>
  </si>
  <si>
    <t>Część 3</t>
  </si>
  <si>
    <r>
      <t xml:space="preserve">Fasola biała </t>
    </r>
    <r>
      <rPr>
        <b/>
        <i/>
        <u/>
        <sz val="10"/>
        <color theme="1"/>
        <rFont val="Times New Roman"/>
        <family val="1"/>
        <charset val="238"/>
      </rPr>
      <t xml:space="preserve">średnia </t>
    </r>
    <r>
      <rPr>
        <sz val="10"/>
        <color theme="1"/>
        <rFont val="Times New Roman"/>
        <family val="1"/>
        <charset val="238"/>
      </rPr>
      <t>(nasiona zdrowe, suche, czyste, niepomarszczone, kolor biały, bez śladów pleśni, bez uszkodzeń).</t>
    </r>
  </si>
  <si>
    <r>
      <t xml:space="preserve">Groch łuskany żółty </t>
    </r>
    <r>
      <rPr>
        <b/>
        <i/>
        <u/>
        <sz val="10"/>
        <color theme="1"/>
        <rFont val="Times New Roman"/>
        <family val="1"/>
        <charset val="238"/>
      </rPr>
      <t xml:space="preserve">połówki </t>
    </r>
    <r>
      <rPr>
        <sz val="10"/>
        <color theme="1"/>
        <rFont val="Times New Roman"/>
        <family val="1"/>
        <charset val="238"/>
      </rPr>
      <t>(nasiona zdrowe, suche, czyste, bez śladów pleśni,  bez uszkodzeń).</t>
    </r>
  </si>
  <si>
    <t>Ciecierzyca (ziarno zdrowe, suche, czyste, bez śladów pleśni, bez uszkodzeń).</t>
  </si>
  <si>
    <r>
      <t xml:space="preserve">Suchary dietetyczne bez dodatku cukru opakowanie </t>
    </r>
    <r>
      <rPr>
        <b/>
        <sz val="10"/>
        <color theme="1"/>
        <rFont val="Times New Roman"/>
        <family val="1"/>
        <charset val="238"/>
      </rPr>
      <t>225g</t>
    </r>
  </si>
  <si>
    <t>Ciastka zbożowe musli z owocami opakowanie 300g (6 x 4 ciastka). Mąka pszenna 38%, żytnia 1%, jęczmienna 0,3%, musli 33%, pełnoziarniste płatki: owsiane 20%, pszenne 2%, orkiszowe 1%, mieszanka owoców suszonych. Bez tłuszczów utwardzonych, bez konserwantów; mogą zawierać ziarna słonecznika, ziarno dyni, płatki owsiane, sezam.</t>
  </si>
  <si>
    <t>Wafel ryżowy naturalny op 110g</t>
  </si>
  <si>
    <t>1.</t>
  </si>
  <si>
    <t>2.</t>
  </si>
  <si>
    <t>3.</t>
  </si>
  <si>
    <t>4.</t>
  </si>
  <si>
    <t>5.</t>
  </si>
  <si>
    <t>6.</t>
  </si>
  <si>
    <t>7.</t>
  </si>
  <si>
    <t>8.</t>
  </si>
  <si>
    <t>Koncentrat buraczany 59-60% opakowanie 300 ml skład: zagęszczony sok z buraków ćwikłowych 57%, woda, cukier, sól</t>
  </si>
  <si>
    <t>Cukier kryształ – opakowanie 1kg</t>
  </si>
  <si>
    <t xml:space="preserve">2. 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</si>
  <si>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</si>
  <si>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</si>
  <si>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</si>
  <si>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</si>
  <si>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</si>
  <si>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</si>
  <si>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</si>
  <si>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</si>
  <si>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</si>
  <si>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</si>
  <si>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</si>
  <si>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</si>
  <si>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</si>
  <si>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</si>
  <si>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</si>
  <si>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</si>
  <si>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</si>
  <si>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</si>
  <si>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</si>
  <si>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Soczewica obłuszczona czerwona</t>
  </si>
  <si>
    <t xml:space="preserve">4. </t>
  </si>
  <si>
    <t xml:space="preserve">1. </t>
  </si>
  <si>
    <r>
      <t>Razem</t>
    </r>
    <r>
      <rPr>
        <sz val="10"/>
        <color theme="1"/>
        <rFont val="Times New Roman"/>
        <family val="1"/>
        <charset val="238"/>
      </rPr>
      <t xml:space="preserve"> – liczba</t>
    </r>
  </si>
  <si>
    <t>Dżem niskosłodzony różne smaki opakowanie 25g skład: cukier, przecier owocowy, woda, substancja zagęszczająca - pektyny, regulator kwasowości - kwas cytrynowy</t>
  </si>
  <si>
    <t xml:space="preserve">    4. </t>
  </si>
  <si>
    <r>
      <t xml:space="preserve">Galaretka owocowa w proszku opakowanie nie mniejsze niż 1 kg. </t>
    </r>
    <r>
      <rPr>
        <u/>
        <sz val="10"/>
        <color theme="1"/>
        <rFont val="Times New Roman"/>
        <family val="1"/>
        <charset val="238"/>
      </rPr>
      <t>Barwniki wyłącznie pochodzenia naturalnego</t>
    </r>
  </si>
  <si>
    <r>
      <t xml:space="preserve">Kisiel owocowy w proszku opakowanie nie mniejsze niż 1kg. </t>
    </r>
    <r>
      <rPr>
        <u/>
        <sz val="10"/>
        <color theme="1"/>
        <rFont val="Times New Roman"/>
        <family val="1"/>
        <charset val="238"/>
      </rPr>
      <t>Barwniki wyłącznie pochodzenia naturalnego</t>
    </r>
  </si>
  <si>
    <r>
      <t xml:space="preserve">Budyń waniliowy, śmietankowy, malinowy opakowanie nie mniejsze niż 1kg. </t>
    </r>
    <r>
      <rPr>
        <u/>
        <sz val="10"/>
        <color theme="1"/>
        <rFont val="Times New Roman"/>
        <family val="1"/>
        <charset val="238"/>
      </rPr>
      <t>Bez sztucznych barwników.</t>
    </r>
  </si>
  <si>
    <r>
      <t xml:space="preserve">Sok owocowy bez cukru pasteryzowany 300 - 330 ml </t>
    </r>
    <r>
      <rPr>
        <b/>
        <u/>
        <sz val="10"/>
        <color theme="1"/>
        <rFont val="Times New Roman"/>
        <family val="1"/>
        <charset val="238"/>
      </rPr>
      <t>(bez dodatku cukru)</t>
    </r>
    <r>
      <rPr>
        <u/>
        <sz val="10"/>
        <color theme="1"/>
        <rFont val="Times New Roman"/>
        <family val="1"/>
        <charset val="238"/>
      </rPr>
      <t xml:space="preserve">, (bez dodatków smakowych, zapachowych , barwników i konserwantów) </t>
    </r>
  </si>
  <si>
    <r>
      <t xml:space="preserve">Sok pomidorowy pasteryzowany 300 - 330 ml (100% sok, </t>
    </r>
    <r>
      <rPr>
        <b/>
        <sz val="10"/>
        <color theme="1"/>
        <rFont val="Times New Roman"/>
        <family val="1"/>
        <charset val="238"/>
      </rPr>
      <t>bez dodatku cukru</t>
    </r>
    <r>
      <rPr>
        <sz val="10"/>
        <color theme="1"/>
        <rFont val="Times New Roman"/>
        <family val="1"/>
        <charset val="238"/>
      </rPr>
      <t xml:space="preserve">) </t>
    </r>
  </si>
  <si>
    <r>
      <t xml:space="preserve">Sok wielowarzywny pasteryzowany 300 - 330 ml </t>
    </r>
    <r>
      <rPr>
        <b/>
        <sz val="10"/>
        <color theme="1"/>
        <rFont val="Times New Roman"/>
        <family val="1"/>
        <charset val="238"/>
      </rPr>
      <t xml:space="preserve">(bez dodatku cukru), </t>
    </r>
    <r>
      <rPr>
        <u/>
        <sz val="10"/>
        <color theme="1"/>
        <rFont val="Times New Roman"/>
        <family val="1"/>
        <charset val="238"/>
      </rPr>
      <t xml:space="preserve">(bez dodatków smakowych, zapachowych , barwników i konserwantów) </t>
    </r>
  </si>
  <si>
    <t>l</t>
  </si>
  <si>
    <t>Część 2</t>
  </si>
  <si>
    <t>Część 4</t>
  </si>
  <si>
    <t>Część 5</t>
  </si>
  <si>
    <t>Część 6</t>
  </si>
  <si>
    <t>Część 7</t>
  </si>
  <si>
    <t>Część 8</t>
  </si>
  <si>
    <t>Część 9</t>
  </si>
  <si>
    <t>Herbata ekspresowa owocowa (różne smaki: dzika róża, hibiskus, wiśnia,jabłko,cytryna, mięta ) – opakowanie nie mniejsze niż 20 szt skład: dzika róża, hibiskus, wiśnia, jabłko, skórka cytryny, skórka limonki, skórka pomarańczy, skórka grejpfruta, liść mięty, bez maltodekstryny.</t>
  </si>
  <si>
    <t>Miód pszczeli naturalny nektarowy wielokwiatowy (opakowanie 25g)</t>
  </si>
  <si>
    <t>28.</t>
  </si>
  <si>
    <t>Soja (ziarno zdrowe, suche, czyste, bez śladów pleśni, bez uszkodzeń)</t>
  </si>
  <si>
    <r>
      <t xml:space="preserve">Biszkopty okrągłe opakowanie </t>
    </r>
    <r>
      <rPr>
        <b/>
        <sz val="10"/>
        <color theme="1"/>
        <rFont val="Times New Roman"/>
        <family val="1"/>
        <charset val="238"/>
      </rPr>
      <t>150-250g</t>
    </r>
  </si>
  <si>
    <t>Oliwki zielone krojone opakowanie puszka 2,5 - 3,50 kg</t>
  </si>
  <si>
    <t>Sok KUBUŚ 100% owoców i marchwi z dodatkiem witaminy C 300 ml</t>
  </si>
  <si>
    <t>Makaron 100% pszenicy durum (łazanki) – opakowanie nie mniejsze niż 1 kg – nie większe niż 5kg Lubella</t>
  </si>
  <si>
    <t>Makaron 100% pszenicy durum (świderki) – opakowanie nie mniejsze niż 1 kg – nie większe niż 5 kg Lubella</t>
  </si>
  <si>
    <t>Makaron 100% pszenicy durum (rurki pene) – opakowanie nie mniejsze niż 1kg – nie większe niż 5kg Lubella</t>
  </si>
  <si>
    <t>Makaron 100% pszenicy durum (kolanka małe) – opakowanie nie mniejsze niż 1kg – nie większe niż 5kg Lubella</t>
  </si>
  <si>
    <t>Makaron - mąka pełnoziarnista pszenna (kokardki) – opakowanie nie mniejsze niż 
1 kg – nie większe niż 5kg Lubella</t>
  </si>
  <si>
    <t xml:space="preserve">Makaron 100% pszenicy durum (nitka cięta) – opakowanie nie mniejsze niż 1kg – nie większe niż 5kg Lubella
 </t>
  </si>
  <si>
    <t>1.      </t>
  </si>
  <si>
    <t>2.      </t>
  </si>
  <si>
    <t>3.      </t>
  </si>
  <si>
    <t>4.      </t>
  </si>
  <si>
    <t>5.      </t>
  </si>
  <si>
    <t xml:space="preserve">Olej rzepakowy opakowanie nie mniejszy niż 1 L i nie większy niż 5L.
Rafinowany olej rzepakowy 100%.
Olej rzepakowy rafinowany przeznaczony do: smażenia, duszenia, sałatek, sosów i pieczenia
Wartość odżywcza: kcal – 850-1000; tłuszcz -100g; kwasy tłuszczowe nasycone -7g
</t>
  </si>
  <si>
    <t>6.      </t>
  </si>
  <si>
    <t>7.      </t>
  </si>
  <si>
    <t>Stawka podatkuVAT [%]          liczba</t>
  </si>
  <si>
    <t>Stawka podatkuVAT [%]           liczba</t>
  </si>
</sst>
</file>

<file path=xl/styles.xml><?xml version="1.0" encoding="utf-8"?>
<styleSheet xmlns="http://schemas.openxmlformats.org/spreadsheetml/2006/main">
  <numFmts count="2">
    <numFmt numFmtId="164" formatCode="#,##0.00\ &quot;zł&quot;"/>
    <numFmt numFmtId="165" formatCode="#,##0.00\ _z_ł"/>
  </numFmts>
  <fonts count="13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Czcionka tekstu podstawowego"/>
      <family val="2"/>
      <charset val="238"/>
    </font>
    <font>
      <sz val="10"/>
      <color rgb="FF000000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0" borderId="0" xfId="0" applyFont="1"/>
    <xf numFmtId="0" fontId="8" fillId="0" borderId="1" xfId="0" applyFont="1" applyBorder="1" applyAlignment="1">
      <alignment vertical="top" wrapText="1"/>
    </xf>
    <xf numFmtId="0" fontId="9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/>
    <xf numFmtId="3" fontId="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wrapText="1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center" vertical="center" wrapText="1" shrinkToFit="1"/>
    </xf>
    <xf numFmtId="164" fontId="2" fillId="0" borderId="1" xfId="0" applyNumberFormat="1" applyFont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ill="1"/>
    <xf numFmtId="164" fontId="6" fillId="0" borderId="1" xfId="0" applyNumberFormat="1" applyFont="1" applyBorder="1" applyAlignment="1">
      <alignment horizontal="right" vertical="center" wrapText="1" shrinkToFit="1"/>
    </xf>
    <xf numFmtId="165" fontId="2" fillId="0" borderId="1" xfId="0" applyNumberFormat="1" applyFont="1" applyBorder="1" applyAlignment="1">
      <alignment horizontal="center" vertical="center" wrapText="1" shrinkToFit="1"/>
    </xf>
    <xf numFmtId="165" fontId="2" fillId="0" borderId="1" xfId="0" applyNumberFormat="1" applyFont="1" applyBorder="1" applyAlignment="1">
      <alignment vertical="center" wrapText="1" shrinkToFit="1"/>
    </xf>
    <xf numFmtId="165" fontId="10" fillId="0" borderId="1" xfId="0" applyNumberFormat="1" applyFont="1" applyBorder="1" applyAlignment="1">
      <alignment horizontal="center" vertical="center" wrapText="1" shrinkToFit="1"/>
    </xf>
    <xf numFmtId="3" fontId="10" fillId="0" borderId="1" xfId="0" applyNumberFormat="1" applyFont="1" applyBorder="1" applyAlignment="1">
      <alignment horizontal="center" vertical="center" wrapText="1" shrinkToFit="1"/>
    </xf>
    <xf numFmtId="164" fontId="2" fillId="0" borderId="1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right" vertical="center" wrapText="1" shrinkToFit="1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3"/>
  <sheetViews>
    <sheetView tabSelected="1" zoomScale="130" zoomScaleNormal="130" workbookViewId="0">
      <selection activeCell="J7" sqref="J7"/>
    </sheetView>
  </sheetViews>
  <sheetFormatPr defaultRowHeight="14.25"/>
  <cols>
    <col min="1" max="1" width="3.75" customWidth="1"/>
    <col min="2" max="2" width="42" customWidth="1"/>
    <col min="4" max="4" width="11.75" customWidth="1"/>
    <col min="6" max="6" width="10.125" customWidth="1"/>
    <col min="8" max="8" width="11.125" customWidth="1"/>
    <col min="9" max="9" width="12" customWidth="1"/>
  </cols>
  <sheetData>
    <row r="2" spans="1:9">
      <c r="A2" t="s">
        <v>44</v>
      </c>
    </row>
    <row r="3" spans="1:9" ht="45">
      <c r="A3" s="13" t="s">
        <v>0</v>
      </c>
      <c r="B3" s="13" t="s">
        <v>1</v>
      </c>
      <c r="C3" s="13" t="s">
        <v>2</v>
      </c>
      <c r="D3" s="13" t="s">
        <v>3</v>
      </c>
      <c r="E3" s="13" t="s">
        <v>35</v>
      </c>
      <c r="F3" s="13" t="s">
        <v>36</v>
      </c>
      <c r="G3" s="13" t="s">
        <v>138</v>
      </c>
      <c r="H3" s="13" t="s">
        <v>37</v>
      </c>
      <c r="I3" s="13" t="s">
        <v>4</v>
      </c>
    </row>
    <row r="4" spans="1:9" s="29" customFormat="1">
      <c r="A4" s="28">
        <v>1</v>
      </c>
      <c r="B4" s="28">
        <v>2</v>
      </c>
      <c r="C4" s="28">
        <v>3</v>
      </c>
      <c r="D4" s="28">
        <v>4</v>
      </c>
      <c r="E4" s="28">
        <v>5</v>
      </c>
      <c r="F4" s="28">
        <v>6</v>
      </c>
      <c r="G4" s="28">
        <v>7</v>
      </c>
      <c r="H4" s="28">
        <v>8</v>
      </c>
      <c r="I4" s="28">
        <v>9</v>
      </c>
    </row>
    <row r="5" spans="1:9">
      <c r="A5" s="11" t="s">
        <v>67</v>
      </c>
      <c r="B5" s="1" t="s">
        <v>6</v>
      </c>
      <c r="C5" s="11" t="s">
        <v>5</v>
      </c>
      <c r="D5" s="11">
        <v>12</v>
      </c>
      <c r="E5" s="27">
        <v>0</v>
      </c>
      <c r="F5" s="27">
        <f>ROUND(D5*E5,2)</f>
        <v>0</v>
      </c>
      <c r="G5" s="27"/>
      <c r="H5" s="27">
        <f>ROUND(F5+(F5*G5/100),2)</f>
        <v>0</v>
      </c>
      <c r="I5" s="11"/>
    </row>
    <row r="6" spans="1:9">
      <c r="A6" s="11" t="s">
        <v>77</v>
      </c>
      <c r="B6" s="1" t="s">
        <v>7</v>
      </c>
      <c r="C6" s="11" t="s">
        <v>5</v>
      </c>
      <c r="D6" s="11">
        <v>15</v>
      </c>
      <c r="E6" s="27">
        <v>0</v>
      </c>
      <c r="F6" s="27">
        <f t="shared" ref="F6:F32" si="0">ROUND(D6*E6,2)</f>
        <v>0</v>
      </c>
      <c r="G6" s="27"/>
      <c r="H6" s="27">
        <f t="shared" ref="H6:H32" si="1">ROUND(F6+(F6*G6/100),2)</f>
        <v>0</v>
      </c>
      <c r="I6" s="11"/>
    </row>
    <row r="7" spans="1:9" ht="38.25">
      <c r="A7" s="11" t="s">
        <v>69</v>
      </c>
      <c r="B7" s="1" t="s">
        <v>27</v>
      </c>
      <c r="C7" s="11" t="s">
        <v>8</v>
      </c>
      <c r="D7" s="11">
        <v>18</v>
      </c>
      <c r="E7" s="27">
        <v>0</v>
      </c>
      <c r="F7" s="27">
        <f t="shared" si="0"/>
        <v>0</v>
      </c>
      <c r="G7" s="27"/>
      <c r="H7" s="27">
        <f t="shared" si="1"/>
        <v>0</v>
      </c>
      <c r="I7" s="11"/>
    </row>
    <row r="8" spans="1:9" ht="25.5">
      <c r="A8" s="11" t="s">
        <v>70</v>
      </c>
      <c r="B8" s="1" t="s">
        <v>26</v>
      </c>
      <c r="C8" s="11" t="s">
        <v>8</v>
      </c>
      <c r="D8" s="11">
        <v>25</v>
      </c>
      <c r="E8" s="27">
        <v>0</v>
      </c>
      <c r="F8" s="27">
        <f t="shared" si="0"/>
        <v>0</v>
      </c>
      <c r="G8" s="27"/>
      <c r="H8" s="27">
        <f t="shared" si="1"/>
        <v>0</v>
      </c>
      <c r="I8" s="11"/>
    </row>
    <row r="9" spans="1:9" ht="38.25">
      <c r="A9" s="11" t="s">
        <v>71</v>
      </c>
      <c r="B9" s="1" t="s">
        <v>25</v>
      </c>
      <c r="C9" s="11" t="s">
        <v>8</v>
      </c>
      <c r="D9" s="11">
        <v>10</v>
      </c>
      <c r="E9" s="27">
        <v>0</v>
      </c>
      <c r="F9" s="27">
        <f t="shared" si="0"/>
        <v>0</v>
      </c>
      <c r="G9" s="27"/>
      <c r="H9" s="27">
        <f t="shared" si="1"/>
        <v>0</v>
      </c>
      <c r="I9" s="11"/>
    </row>
    <row r="10" spans="1:9">
      <c r="A10" s="11" t="s">
        <v>72</v>
      </c>
      <c r="B10" s="1" t="s">
        <v>9</v>
      </c>
      <c r="C10" s="11" t="s">
        <v>5</v>
      </c>
      <c r="D10" s="11">
        <v>18</v>
      </c>
      <c r="E10" s="27">
        <v>0</v>
      </c>
      <c r="F10" s="27">
        <f t="shared" si="0"/>
        <v>0</v>
      </c>
      <c r="G10" s="27"/>
      <c r="H10" s="27">
        <f t="shared" si="1"/>
        <v>0</v>
      </c>
      <c r="I10" s="11"/>
    </row>
    <row r="11" spans="1:9">
      <c r="A11" s="11" t="s">
        <v>73</v>
      </c>
      <c r="B11" s="1" t="s">
        <v>10</v>
      </c>
      <c r="C11" s="11" t="s">
        <v>5</v>
      </c>
      <c r="D11" s="11">
        <v>1</v>
      </c>
      <c r="E11" s="27">
        <v>0</v>
      </c>
      <c r="F11" s="27">
        <f t="shared" si="0"/>
        <v>0</v>
      </c>
      <c r="G11" s="27"/>
      <c r="H11" s="27">
        <f t="shared" si="1"/>
        <v>0</v>
      </c>
      <c r="I11" s="11"/>
    </row>
    <row r="12" spans="1:9">
      <c r="A12" s="11" t="s">
        <v>74</v>
      </c>
      <c r="B12" s="1" t="s">
        <v>11</v>
      </c>
      <c r="C12" s="11" t="s">
        <v>5</v>
      </c>
      <c r="D12" s="11">
        <v>2</v>
      </c>
      <c r="E12" s="27">
        <v>0</v>
      </c>
      <c r="F12" s="27">
        <f t="shared" si="0"/>
        <v>0</v>
      </c>
      <c r="G12" s="27"/>
      <c r="H12" s="27">
        <f t="shared" si="1"/>
        <v>0</v>
      </c>
      <c r="I12" s="11"/>
    </row>
    <row r="13" spans="1:9">
      <c r="A13" s="11" t="s">
        <v>78</v>
      </c>
      <c r="B13" s="1" t="s">
        <v>12</v>
      </c>
      <c r="C13" s="11" t="s">
        <v>5</v>
      </c>
      <c r="D13" s="11">
        <v>2</v>
      </c>
      <c r="E13" s="27">
        <v>0</v>
      </c>
      <c r="F13" s="27">
        <f t="shared" si="0"/>
        <v>0</v>
      </c>
      <c r="G13" s="27"/>
      <c r="H13" s="27">
        <f t="shared" si="1"/>
        <v>0</v>
      </c>
      <c r="I13" s="11"/>
    </row>
    <row r="14" spans="1:9">
      <c r="A14" s="11" t="s">
        <v>79</v>
      </c>
      <c r="B14" s="1" t="s">
        <v>13</v>
      </c>
      <c r="C14" s="11" t="s">
        <v>5</v>
      </c>
      <c r="D14" s="11">
        <v>1</v>
      </c>
      <c r="E14" s="27">
        <v>0</v>
      </c>
      <c r="F14" s="27">
        <f t="shared" si="0"/>
        <v>0</v>
      </c>
      <c r="G14" s="27"/>
      <c r="H14" s="27">
        <f t="shared" si="1"/>
        <v>0</v>
      </c>
      <c r="I14" s="11"/>
    </row>
    <row r="15" spans="1:9">
      <c r="A15" s="11" t="s">
        <v>80</v>
      </c>
      <c r="B15" s="1" t="s">
        <v>14</v>
      </c>
      <c r="C15" s="11" t="s">
        <v>5</v>
      </c>
      <c r="D15" s="11">
        <v>2</v>
      </c>
      <c r="E15" s="27">
        <v>0</v>
      </c>
      <c r="F15" s="27">
        <f t="shared" si="0"/>
        <v>0</v>
      </c>
      <c r="G15" s="27"/>
      <c r="H15" s="27">
        <f t="shared" si="1"/>
        <v>0</v>
      </c>
      <c r="I15" s="11"/>
    </row>
    <row r="16" spans="1:9">
      <c r="A16" s="11" t="s">
        <v>81</v>
      </c>
      <c r="B16" s="1" t="s">
        <v>15</v>
      </c>
      <c r="C16" s="11" t="s">
        <v>5</v>
      </c>
      <c r="D16" s="11">
        <v>1</v>
      </c>
      <c r="E16" s="27">
        <v>0</v>
      </c>
      <c r="F16" s="27">
        <f t="shared" si="0"/>
        <v>0</v>
      </c>
      <c r="G16" s="27"/>
      <c r="H16" s="27">
        <f t="shared" si="1"/>
        <v>0</v>
      </c>
      <c r="I16" s="11"/>
    </row>
    <row r="17" spans="1:9" ht="51">
      <c r="A17" s="11" t="s">
        <v>82</v>
      </c>
      <c r="B17" s="1" t="s">
        <v>28</v>
      </c>
      <c r="C17" s="11" t="s">
        <v>5</v>
      </c>
      <c r="D17" s="11">
        <v>4</v>
      </c>
      <c r="E17" s="27">
        <v>0</v>
      </c>
      <c r="F17" s="27">
        <f t="shared" si="0"/>
        <v>0</v>
      </c>
      <c r="G17" s="27"/>
      <c r="H17" s="27">
        <f t="shared" si="1"/>
        <v>0</v>
      </c>
      <c r="I17" s="11"/>
    </row>
    <row r="18" spans="1:9" ht="63.75">
      <c r="A18" s="11" t="s">
        <v>83</v>
      </c>
      <c r="B18" s="1" t="s">
        <v>41</v>
      </c>
      <c r="C18" s="11" t="s">
        <v>5</v>
      </c>
      <c r="D18" s="11">
        <v>15</v>
      </c>
      <c r="E18" s="27">
        <v>0</v>
      </c>
      <c r="F18" s="27">
        <f t="shared" si="0"/>
        <v>0</v>
      </c>
      <c r="G18" s="27"/>
      <c r="H18" s="27">
        <f t="shared" si="1"/>
        <v>0</v>
      </c>
      <c r="I18" s="11"/>
    </row>
    <row r="19" spans="1:9" ht="63.75">
      <c r="A19" s="11" t="s">
        <v>84</v>
      </c>
      <c r="B19" s="1" t="s">
        <v>29</v>
      </c>
      <c r="C19" s="11" t="s">
        <v>5</v>
      </c>
      <c r="D19" s="11">
        <v>15</v>
      </c>
      <c r="E19" s="27">
        <v>0</v>
      </c>
      <c r="F19" s="27">
        <f t="shared" si="0"/>
        <v>0</v>
      </c>
      <c r="G19" s="27"/>
      <c r="H19" s="27">
        <f t="shared" si="1"/>
        <v>0</v>
      </c>
      <c r="I19" s="11"/>
    </row>
    <row r="20" spans="1:9" ht="25.5">
      <c r="A20" s="11" t="s">
        <v>85</v>
      </c>
      <c r="B20" s="1" t="s">
        <v>16</v>
      </c>
      <c r="C20" s="11" t="s">
        <v>17</v>
      </c>
      <c r="D20" s="11">
        <v>90</v>
      </c>
      <c r="E20" s="27">
        <v>0</v>
      </c>
      <c r="F20" s="27">
        <f t="shared" si="0"/>
        <v>0</v>
      </c>
      <c r="G20" s="27"/>
      <c r="H20" s="27">
        <f t="shared" si="1"/>
        <v>0</v>
      </c>
      <c r="I20" s="11"/>
    </row>
    <row r="21" spans="1:9" ht="25.5">
      <c r="A21" s="11" t="s">
        <v>86</v>
      </c>
      <c r="B21" s="1" t="s">
        <v>42</v>
      </c>
      <c r="C21" s="11" t="s">
        <v>5</v>
      </c>
      <c r="D21" s="11">
        <v>90</v>
      </c>
      <c r="E21" s="27">
        <v>0</v>
      </c>
      <c r="F21" s="27">
        <f t="shared" si="0"/>
        <v>0</v>
      </c>
      <c r="G21" s="27"/>
      <c r="H21" s="27">
        <f t="shared" si="1"/>
        <v>0</v>
      </c>
      <c r="I21" s="11"/>
    </row>
    <row r="22" spans="1:9" ht="51">
      <c r="A22" s="11" t="s">
        <v>87</v>
      </c>
      <c r="B22" s="1" t="s">
        <v>30</v>
      </c>
      <c r="C22" s="11" t="s">
        <v>5</v>
      </c>
      <c r="D22" s="11">
        <v>18</v>
      </c>
      <c r="E22" s="27">
        <v>0</v>
      </c>
      <c r="F22" s="27">
        <f t="shared" si="0"/>
        <v>0</v>
      </c>
      <c r="G22" s="27"/>
      <c r="H22" s="27">
        <f t="shared" si="1"/>
        <v>0</v>
      </c>
      <c r="I22" s="11"/>
    </row>
    <row r="23" spans="1:9" ht="76.5">
      <c r="A23" s="11" t="s">
        <v>88</v>
      </c>
      <c r="B23" s="1" t="s">
        <v>40</v>
      </c>
      <c r="C23" s="11" t="s">
        <v>5</v>
      </c>
      <c r="D23" s="11">
        <v>10</v>
      </c>
      <c r="E23" s="27">
        <v>0</v>
      </c>
      <c r="F23" s="27">
        <f t="shared" si="0"/>
        <v>0</v>
      </c>
      <c r="G23" s="27"/>
      <c r="H23" s="27">
        <f t="shared" si="1"/>
        <v>0</v>
      </c>
      <c r="I23" s="11"/>
    </row>
    <row r="24" spans="1:9" ht="25.5">
      <c r="A24" s="11" t="s">
        <v>89</v>
      </c>
      <c r="B24" s="1" t="s">
        <v>31</v>
      </c>
      <c r="C24" s="11" t="s">
        <v>5</v>
      </c>
      <c r="D24" s="11">
        <v>1</v>
      </c>
      <c r="E24" s="27">
        <v>0</v>
      </c>
      <c r="F24" s="27">
        <f t="shared" si="0"/>
        <v>0</v>
      </c>
      <c r="G24" s="27"/>
      <c r="H24" s="27">
        <f t="shared" si="1"/>
        <v>0</v>
      </c>
      <c r="I24" s="11"/>
    </row>
    <row r="25" spans="1:9">
      <c r="A25" s="11" t="s">
        <v>90</v>
      </c>
      <c r="B25" s="1" t="s">
        <v>43</v>
      </c>
      <c r="C25" s="11" t="s">
        <v>8</v>
      </c>
      <c r="D25" s="11">
        <v>480</v>
      </c>
      <c r="E25" s="27">
        <v>0</v>
      </c>
      <c r="F25" s="27">
        <f t="shared" si="0"/>
        <v>0</v>
      </c>
      <c r="G25" s="27"/>
      <c r="H25" s="27">
        <f t="shared" si="1"/>
        <v>0</v>
      </c>
      <c r="I25" s="11"/>
    </row>
    <row r="26" spans="1:9" ht="25.5">
      <c r="A26" s="11" t="s">
        <v>91</v>
      </c>
      <c r="B26" s="1" t="s">
        <v>18</v>
      </c>
      <c r="C26" s="11" t="s">
        <v>5</v>
      </c>
      <c r="D26" s="11">
        <v>600</v>
      </c>
      <c r="E26" s="27">
        <v>0</v>
      </c>
      <c r="F26" s="27">
        <f t="shared" si="0"/>
        <v>0</v>
      </c>
      <c r="G26" s="27"/>
      <c r="H26" s="27">
        <f t="shared" si="1"/>
        <v>0</v>
      </c>
      <c r="I26" s="11"/>
    </row>
    <row r="27" spans="1:9" ht="63.75">
      <c r="A27" s="11" t="s">
        <v>92</v>
      </c>
      <c r="B27" s="1" t="s">
        <v>117</v>
      </c>
      <c r="C27" s="11" t="s">
        <v>5</v>
      </c>
      <c r="D27" s="11">
        <v>40</v>
      </c>
      <c r="E27" s="27">
        <v>0</v>
      </c>
      <c r="F27" s="27">
        <f t="shared" si="0"/>
        <v>0</v>
      </c>
      <c r="G27" s="27"/>
      <c r="H27" s="27">
        <f t="shared" si="1"/>
        <v>0</v>
      </c>
      <c r="I27" s="11"/>
    </row>
    <row r="28" spans="1:9" ht="38.25">
      <c r="A28" s="11" t="s">
        <v>93</v>
      </c>
      <c r="B28" s="1" t="s">
        <v>101</v>
      </c>
      <c r="C28" s="10" t="s">
        <v>5</v>
      </c>
      <c r="D28" s="10">
        <v>2000</v>
      </c>
      <c r="E28" s="27">
        <v>0</v>
      </c>
      <c r="F28" s="27">
        <f t="shared" si="0"/>
        <v>0</v>
      </c>
      <c r="G28" s="27"/>
      <c r="H28" s="27">
        <f t="shared" si="1"/>
        <v>0</v>
      </c>
      <c r="I28" s="11"/>
    </row>
    <row r="29" spans="1:9" ht="25.5">
      <c r="A29" s="11" t="s">
        <v>94</v>
      </c>
      <c r="B29" s="1" t="s">
        <v>118</v>
      </c>
      <c r="C29" s="10" t="s">
        <v>5</v>
      </c>
      <c r="D29" s="10">
        <v>240</v>
      </c>
      <c r="E29" s="27">
        <v>0</v>
      </c>
      <c r="F29" s="27">
        <f t="shared" si="0"/>
        <v>0</v>
      </c>
      <c r="G29" s="27"/>
      <c r="H29" s="27">
        <f t="shared" si="1"/>
        <v>0</v>
      </c>
      <c r="I29" s="11"/>
    </row>
    <row r="30" spans="1:9">
      <c r="A30" s="11" t="s">
        <v>95</v>
      </c>
      <c r="B30" s="1" t="s">
        <v>21</v>
      </c>
      <c r="C30" s="11" t="s">
        <v>8</v>
      </c>
      <c r="D30" s="11">
        <v>10</v>
      </c>
      <c r="E30" s="27">
        <v>0</v>
      </c>
      <c r="F30" s="27">
        <f t="shared" si="0"/>
        <v>0</v>
      </c>
      <c r="G30" s="27"/>
      <c r="H30" s="27">
        <f t="shared" si="1"/>
        <v>0</v>
      </c>
      <c r="I30" s="11"/>
    </row>
    <row r="31" spans="1:9">
      <c r="A31" s="11" t="s">
        <v>96</v>
      </c>
      <c r="B31" s="1" t="s">
        <v>22</v>
      </c>
      <c r="C31" s="11" t="s">
        <v>8</v>
      </c>
      <c r="D31" s="11">
        <v>10</v>
      </c>
      <c r="E31" s="27">
        <v>0</v>
      </c>
      <c r="F31" s="27">
        <f t="shared" si="0"/>
        <v>0</v>
      </c>
      <c r="G31" s="27"/>
      <c r="H31" s="27">
        <f t="shared" si="1"/>
        <v>0</v>
      </c>
      <c r="I31" s="11"/>
    </row>
    <row r="32" spans="1:9">
      <c r="A32" s="11" t="s">
        <v>119</v>
      </c>
      <c r="B32" s="4" t="s">
        <v>23</v>
      </c>
      <c r="C32" s="11" t="s">
        <v>5</v>
      </c>
      <c r="D32" s="11">
        <v>10</v>
      </c>
      <c r="E32" s="27">
        <v>0</v>
      </c>
      <c r="F32" s="27">
        <f t="shared" si="0"/>
        <v>0</v>
      </c>
      <c r="G32" s="27"/>
      <c r="H32" s="27">
        <f t="shared" si="1"/>
        <v>0</v>
      </c>
      <c r="I32" s="11"/>
    </row>
    <row r="33" spans="1:9">
      <c r="A33" s="40" t="s">
        <v>100</v>
      </c>
      <c r="B33" s="40"/>
      <c r="C33" s="41" t="s">
        <v>24</v>
      </c>
      <c r="D33" s="41"/>
      <c r="E33" s="41"/>
      <c r="F33" s="30">
        <f>SUM(F5:F32)</f>
        <v>0</v>
      </c>
      <c r="G33" s="27" t="s">
        <v>24</v>
      </c>
      <c r="H33" s="30">
        <f>SUM(H5:H32)</f>
        <v>0</v>
      </c>
      <c r="I33" s="11" t="s">
        <v>24</v>
      </c>
    </row>
  </sheetData>
  <mergeCells count="2">
    <mergeCell ref="A33:B33"/>
    <mergeCell ref="C33:E3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9"/>
  <sheetViews>
    <sheetView zoomScale="130" zoomScaleNormal="130" workbookViewId="0">
      <selection activeCell="G2" sqref="G2"/>
    </sheetView>
  </sheetViews>
  <sheetFormatPr defaultRowHeight="14.25"/>
  <cols>
    <col min="2" max="2" width="38.625" customWidth="1"/>
  </cols>
  <sheetData>
    <row r="1" spans="1:9">
      <c r="A1" t="s">
        <v>110</v>
      </c>
    </row>
    <row r="2" spans="1:9" ht="56.25">
      <c r="A2" s="13" t="s">
        <v>0</v>
      </c>
      <c r="B2" s="13" t="s">
        <v>1</v>
      </c>
      <c r="C2" s="13" t="s">
        <v>2</v>
      </c>
      <c r="D2" s="13" t="s">
        <v>3</v>
      </c>
      <c r="E2" s="13" t="s">
        <v>35</v>
      </c>
      <c r="F2" s="13" t="s">
        <v>36</v>
      </c>
      <c r="G2" s="13" t="s">
        <v>138</v>
      </c>
      <c r="H2" s="13" t="s">
        <v>37</v>
      </c>
      <c r="I2" s="13" t="s">
        <v>4</v>
      </c>
    </row>
    <row r="3" spans="1:9" s="5" customFormat="1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</row>
    <row r="4" spans="1:9">
      <c r="A4" s="2" t="s">
        <v>67</v>
      </c>
      <c r="B4" s="1" t="s">
        <v>45</v>
      </c>
      <c r="C4" s="11" t="s">
        <v>8</v>
      </c>
      <c r="D4" s="11">
        <v>220</v>
      </c>
      <c r="E4" s="27">
        <v>0</v>
      </c>
      <c r="F4" s="27">
        <f>ROUND(D4*E4,2)</f>
        <v>0</v>
      </c>
      <c r="G4" s="27"/>
      <c r="H4" s="27">
        <f>ROUND(F4+(F4*G4/100),2)</f>
        <v>0</v>
      </c>
      <c r="I4" s="11"/>
    </row>
    <row r="5" spans="1:9">
      <c r="A5" s="2" t="s">
        <v>68</v>
      </c>
      <c r="B5" s="1" t="s">
        <v>46</v>
      </c>
      <c r="C5" s="11" t="s">
        <v>8</v>
      </c>
      <c r="D5" s="11">
        <v>6</v>
      </c>
      <c r="E5" s="27">
        <v>0</v>
      </c>
      <c r="F5" s="27">
        <f t="shared" ref="F5:F18" si="0">ROUND(D5*E5,2)</f>
        <v>0</v>
      </c>
      <c r="G5" s="27"/>
      <c r="H5" s="27">
        <f t="shared" ref="H5:H18" si="1">ROUND(F5+(F5*G5/100),2)</f>
        <v>0</v>
      </c>
      <c r="I5" s="11"/>
    </row>
    <row r="6" spans="1:9">
      <c r="A6" s="2" t="s">
        <v>69</v>
      </c>
      <c r="B6" s="1" t="s">
        <v>47</v>
      </c>
      <c r="C6" s="11" t="s">
        <v>8</v>
      </c>
      <c r="D6" s="11">
        <v>750</v>
      </c>
      <c r="E6" s="27">
        <v>0</v>
      </c>
      <c r="F6" s="27">
        <f t="shared" si="0"/>
        <v>0</v>
      </c>
      <c r="G6" s="27"/>
      <c r="H6" s="27">
        <f t="shared" si="1"/>
        <v>0</v>
      </c>
      <c r="I6" s="11"/>
    </row>
    <row r="7" spans="1:9" ht="16.5" customHeight="1">
      <c r="A7" s="2" t="s">
        <v>70</v>
      </c>
      <c r="B7" s="1" t="s">
        <v>48</v>
      </c>
      <c r="C7" s="11" t="s">
        <v>8</v>
      </c>
      <c r="D7" s="11">
        <v>480</v>
      </c>
      <c r="E7" s="27">
        <v>0</v>
      </c>
      <c r="F7" s="27">
        <f t="shared" si="0"/>
        <v>0</v>
      </c>
      <c r="G7" s="27"/>
      <c r="H7" s="27">
        <f t="shared" si="1"/>
        <v>0</v>
      </c>
      <c r="I7" s="11"/>
    </row>
    <row r="8" spans="1:9">
      <c r="A8" s="2" t="s">
        <v>71</v>
      </c>
      <c r="B8" s="1" t="s">
        <v>49</v>
      </c>
      <c r="C8" s="11" t="s">
        <v>8</v>
      </c>
      <c r="D8" s="11">
        <v>150</v>
      </c>
      <c r="E8" s="27">
        <v>0</v>
      </c>
      <c r="F8" s="27">
        <f t="shared" si="0"/>
        <v>0</v>
      </c>
      <c r="G8" s="27"/>
      <c r="H8" s="27">
        <f t="shared" si="1"/>
        <v>0</v>
      </c>
      <c r="I8" s="11"/>
    </row>
    <row r="9" spans="1:9">
      <c r="A9" s="2" t="s">
        <v>72</v>
      </c>
      <c r="B9" s="1" t="s">
        <v>50</v>
      </c>
      <c r="C9" s="11" t="s">
        <v>8</v>
      </c>
      <c r="D9" s="11">
        <v>400</v>
      </c>
      <c r="E9" s="27">
        <v>0</v>
      </c>
      <c r="F9" s="27">
        <f t="shared" si="0"/>
        <v>0</v>
      </c>
      <c r="G9" s="27"/>
      <c r="H9" s="27">
        <f t="shared" si="1"/>
        <v>0</v>
      </c>
      <c r="I9" s="11"/>
    </row>
    <row r="10" spans="1:9">
      <c r="A10" s="2" t="s">
        <v>73</v>
      </c>
      <c r="B10" s="1" t="s">
        <v>51</v>
      </c>
      <c r="C10" s="11" t="s">
        <v>8</v>
      </c>
      <c r="D10" s="11">
        <v>100</v>
      </c>
      <c r="E10" s="27">
        <v>0</v>
      </c>
      <c r="F10" s="27">
        <f t="shared" si="0"/>
        <v>0</v>
      </c>
      <c r="G10" s="27"/>
      <c r="H10" s="27">
        <f t="shared" si="1"/>
        <v>0</v>
      </c>
      <c r="I10" s="11"/>
    </row>
    <row r="11" spans="1:9">
      <c r="A11" s="2" t="s">
        <v>74</v>
      </c>
      <c r="B11" s="1" t="s">
        <v>52</v>
      </c>
      <c r="C11" s="11" t="s">
        <v>8</v>
      </c>
      <c r="D11" s="11">
        <v>80</v>
      </c>
      <c r="E11" s="27">
        <v>0</v>
      </c>
      <c r="F11" s="27">
        <f t="shared" si="0"/>
        <v>0</v>
      </c>
      <c r="G11" s="27"/>
      <c r="H11" s="27">
        <f t="shared" si="1"/>
        <v>0</v>
      </c>
      <c r="I11" s="11"/>
    </row>
    <row r="12" spans="1:9">
      <c r="A12" s="2" t="s">
        <v>78</v>
      </c>
      <c r="B12" s="1" t="s">
        <v>53</v>
      </c>
      <c r="C12" s="11" t="s">
        <v>8</v>
      </c>
      <c r="D12" s="11">
        <v>80</v>
      </c>
      <c r="E12" s="27">
        <v>0</v>
      </c>
      <c r="F12" s="27">
        <f t="shared" si="0"/>
        <v>0</v>
      </c>
      <c r="G12" s="27"/>
      <c r="H12" s="27">
        <f t="shared" si="1"/>
        <v>0</v>
      </c>
      <c r="I12" s="11"/>
    </row>
    <row r="13" spans="1:9">
      <c r="A13" s="2" t="s">
        <v>79</v>
      </c>
      <c r="B13" s="1" t="s">
        <v>54</v>
      </c>
      <c r="C13" s="11" t="s">
        <v>8</v>
      </c>
      <c r="D13" s="11">
        <v>60</v>
      </c>
      <c r="E13" s="27">
        <v>0</v>
      </c>
      <c r="F13" s="27">
        <f t="shared" si="0"/>
        <v>0</v>
      </c>
      <c r="G13" s="27"/>
      <c r="H13" s="27">
        <f t="shared" si="1"/>
        <v>0</v>
      </c>
      <c r="I13" s="11"/>
    </row>
    <row r="14" spans="1:9">
      <c r="A14" s="2" t="s">
        <v>80</v>
      </c>
      <c r="B14" s="1" t="s">
        <v>55</v>
      </c>
      <c r="C14" s="11" t="s">
        <v>8</v>
      </c>
      <c r="D14" s="11">
        <v>60</v>
      </c>
      <c r="E14" s="27">
        <v>0</v>
      </c>
      <c r="F14" s="27">
        <f t="shared" si="0"/>
        <v>0</v>
      </c>
      <c r="G14" s="27"/>
      <c r="H14" s="27">
        <f t="shared" si="1"/>
        <v>0</v>
      </c>
      <c r="I14" s="11"/>
    </row>
    <row r="15" spans="1:9">
      <c r="A15" s="2" t="s">
        <v>81</v>
      </c>
      <c r="B15" s="1" t="s">
        <v>56</v>
      </c>
      <c r="C15" s="11" t="s">
        <v>8</v>
      </c>
      <c r="D15" s="11">
        <v>3</v>
      </c>
      <c r="E15" s="27">
        <v>0</v>
      </c>
      <c r="F15" s="27">
        <f t="shared" si="0"/>
        <v>0</v>
      </c>
      <c r="G15" s="27"/>
      <c r="H15" s="27">
        <f t="shared" si="1"/>
        <v>0</v>
      </c>
      <c r="I15" s="11"/>
    </row>
    <row r="16" spans="1:9">
      <c r="A16" s="2" t="s">
        <v>82</v>
      </c>
      <c r="B16" s="1" t="s">
        <v>57</v>
      </c>
      <c r="C16" s="11" t="s">
        <v>8</v>
      </c>
      <c r="D16" s="15">
        <v>1600</v>
      </c>
      <c r="E16" s="27">
        <v>0</v>
      </c>
      <c r="F16" s="27">
        <f t="shared" si="0"/>
        <v>0</v>
      </c>
      <c r="G16" s="27"/>
      <c r="H16" s="27">
        <f t="shared" si="1"/>
        <v>0</v>
      </c>
      <c r="I16" s="11"/>
    </row>
    <row r="17" spans="1:9" ht="25.5">
      <c r="A17" s="2" t="s">
        <v>83</v>
      </c>
      <c r="B17" s="1" t="s">
        <v>58</v>
      </c>
      <c r="C17" s="11" t="s">
        <v>8</v>
      </c>
      <c r="D17" s="11">
        <v>130</v>
      </c>
      <c r="E17" s="27">
        <v>0</v>
      </c>
      <c r="F17" s="27">
        <f t="shared" si="0"/>
        <v>0</v>
      </c>
      <c r="G17" s="27"/>
      <c r="H17" s="27">
        <f t="shared" si="1"/>
        <v>0</v>
      </c>
      <c r="I17" s="11"/>
    </row>
    <row r="18" spans="1:9">
      <c r="A18" s="2" t="s">
        <v>84</v>
      </c>
      <c r="B18" s="1" t="s">
        <v>59</v>
      </c>
      <c r="C18" s="11" t="s">
        <v>8</v>
      </c>
      <c r="D18" s="11">
        <v>160</v>
      </c>
      <c r="E18" s="27">
        <v>0</v>
      </c>
      <c r="F18" s="27">
        <f t="shared" si="0"/>
        <v>0</v>
      </c>
      <c r="G18" s="27"/>
      <c r="H18" s="27">
        <f t="shared" si="1"/>
        <v>0</v>
      </c>
      <c r="I18" s="11"/>
    </row>
    <row r="19" spans="1:9">
      <c r="A19" s="40" t="s">
        <v>100</v>
      </c>
      <c r="B19" s="40"/>
      <c r="C19" s="41" t="s">
        <v>24</v>
      </c>
      <c r="D19" s="41"/>
      <c r="E19" s="41"/>
      <c r="F19" s="30">
        <f>SUM(F4:F18)</f>
        <v>0</v>
      </c>
      <c r="G19" s="27" t="s">
        <v>24</v>
      </c>
      <c r="H19" s="30">
        <f>SUM(H4:H18)</f>
        <v>0</v>
      </c>
      <c r="I19" s="11" t="s">
        <v>24</v>
      </c>
    </row>
  </sheetData>
  <mergeCells count="2">
    <mergeCell ref="A19:B19"/>
    <mergeCell ref="C19:E1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"/>
  <sheetViews>
    <sheetView topLeftCell="B1" zoomScale="130" zoomScaleNormal="130" workbookViewId="0">
      <selection activeCell="F14" sqref="F14"/>
    </sheetView>
  </sheetViews>
  <sheetFormatPr defaultRowHeight="14.25"/>
  <cols>
    <col min="2" max="2" width="47.5" customWidth="1"/>
  </cols>
  <sheetData>
    <row r="1" spans="1:9">
      <c r="A1" t="s">
        <v>60</v>
      </c>
    </row>
    <row r="2" spans="1:9" ht="56.25">
      <c r="A2" s="13" t="s">
        <v>0</v>
      </c>
      <c r="B2" s="13" t="s">
        <v>1</v>
      </c>
      <c r="C2" s="13" t="s">
        <v>2</v>
      </c>
      <c r="D2" s="13" t="s">
        <v>3</v>
      </c>
      <c r="E2" s="13" t="s">
        <v>35</v>
      </c>
      <c r="F2" s="13" t="s">
        <v>36</v>
      </c>
      <c r="G2" s="13" t="s">
        <v>138</v>
      </c>
      <c r="H2" s="13" t="s">
        <v>37</v>
      </c>
      <c r="I2" s="13" t="s">
        <v>4</v>
      </c>
    </row>
    <row r="3" spans="1:9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</row>
    <row r="4" spans="1:9" ht="25.5">
      <c r="A4" s="2" t="s">
        <v>130</v>
      </c>
      <c r="B4" s="1" t="s">
        <v>103</v>
      </c>
      <c r="C4" s="31" t="s">
        <v>5</v>
      </c>
      <c r="D4" s="26">
        <v>170</v>
      </c>
      <c r="E4" s="31">
        <v>0</v>
      </c>
      <c r="F4" s="31">
        <f>ROUND(D4*E4,2)</f>
        <v>0</v>
      </c>
      <c r="G4" s="31"/>
      <c r="H4" s="31">
        <f>ROUND(F4+(F4*G4/100),2)</f>
        <v>0</v>
      </c>
      <c r="I4" s="32"/>
    </row>
    <row r="5" spans="1:9" ht="25.5">
      <c r="A5" s="2" t="s">
        <v>131</v>
      </c>
      <c r="B5" s="1" t="s">
        <v>104</v>
      </c>
      <c r="C5" s="31" t="s">
        <v>5</v>
      </c>
      <c r="D5" s="26">
        <v>220</v>
      </c>
      <c r="E5" s="31">
        <v>0</v>
      </c>
      <c r="F5" s="38">
        <f t="shared" ref="F5:F10" si="0">ROUND(D5*E5,2)</f>
        <v>0</v>
      </c>
      <c r="G5" s="31"/>
      <c r="H5" s="38">
        <f t="shared" ref="H5:H10" si="1">ROUND(F5+(F5*G5/100),2)</f>
        <v>0</v>
      </c>
      <c r="I5" s="32"/>
    </row>
    <row r="6" spans="1:9" ht="25.5">
      <c r="A6" s="2" t="s">
        <v>132</v>
      </c>
      <c r="B6" s="1" t="s">
        <v>105</v>
      </c>
      <c r="C6" s="31" t="s">
        <v>5</v>
      </c>
      <c r="D6" s="26">
        <v>15</v>
      </c>
      <c r="E6" s="31">
        <v>0</v>
      </c>
      <c r="F6" s="38">
        <f t="shared" si="0"/>
        <v>0</v>
      </c>
      <c r="G6" s="31"/>
      <c r="H6" s="38">
        <f t="shared" si="1"/>
        <v>0</v>
      </c>
      <c r="I6" s="32"/>
    </row>
    <row r="7" spans="1:9" ht="38.25">
      <c r="A7" s="2" t="s">
        <v>133</v>
      </c>
      <c r="B7" s="1" t="s">
        <v>106</v>
      </c>
      <c r="C7" s="31" t="s">
        <v>17</v>
      </c>
      <c r="D7" s="26">
        <v>2000</v>
      </c>
      <c r="E7" s="31">
        <v>0</v>
      </c>
      <c r="F7" s="38">
        <f t="shared" si="0"/>
        <v>0</v>
      </c>
      <c r="G7" s="31"/>
      <c r="H7" s="38">
        <f t="shared" si="1"/>
        <v>0</v>
      </c>
      <c r="I7" s="32"/>
    </row>
    <row r="8" spans="1:9" ht="25.5">
      <c r="A8" s="2" t="s">
        <v>134</v>
      </c>
      <c r="B8" s="1" t="s">
        <v>107</v>
      </c>
      <c r="C8" s="31" t="s">
        <v>17</v>
      </c>
      <c r="D8" s="26">
        <v>1500</v>
      </c>
      <c r="E8" s="31">
        <v>0</v>
      </c>
      <c r="F8" s="38">
        <f t="shared" si="0"/>
        <v>0</v>
      </c>
      <c r="G8" s="31"/>
      <c r="H8" s="38">
        <f t="shared" si="1"/>
        <v>0</v>
      </c>
      <c r="I8" s="32"/>
    </row>
    <row r="9" spans="1:9" ht="30" customHeight="1">
      <c r="A9" s="2" t="s">
        <v>136</v>
      </c>
      <c r="B9" s="1" t="s">
        <v>108</v>
      </c>
      <c r="C9" s="31" t="s">
        <v>17</v>
      </c>
      <c r="D9" s="26">
        <v>1000</v>
      </c>
      <c r="E9" s="31">
        <v>0</v>
      </c>
      <c r="F9" s="38">
        <f t="shared" si="0"/>
        <v>0</v>
      </c>
      <c r="G9" s="31"/>
      <c r="H9" s="38">
        <f t="shared" si="1"/>
        <v>0</v>
      </c>
      <c r="I9" s="32"/>
    </row>
    <row r="10" spans="1:9">
      <c r="A10" s="2" t="s">
        <v>137</v>
      </c>
      <c r="B10" s="16" t="s">
        <v>123</v>
      </c>
      <c r="C10" s="33" t="s">
        <v>17</v>
      </c>
      <c r="D10" s="34">
        <v>300</v>
      </c>
      <c r="E10" s="31">
        <v>0</v>
      </c>
      <c r="F10" s="38">
        <f t="shared" si="0"/>
        <v>0</v>
      </c>
      <c r="G10" s="31"/>
      <c r="H10" s="38">
        <f t="shared" si="1"/>
        <v>0</v>
      </c>
      <c r="I10" s="32"/>
    </row>
    <row r="11" spans="1:9">
      <c r="A11" s="40" t="s">
        <v>100</v>
      </c>
      <c r="B11" s="40"/>
      <c r="C11" s="42" t="s">
        <v>24</v>
      </c>
      <c r="D11" s="42"/>
      <c r="E11" s="42"/>
      <c r="F11" s="39">
        <f>SUM(F4:F10)</f>
        <v>0</v>
      </c>
      <c r="G11" s="31" t="s">
        <v>24</v>
      </c>
      <c r="H11" s="39">
        <f>SUM(H4:H10)</f>
        <v>0</v>
      </c>
      <c r="I11" s="31" t="s">
        <v>24</v>
      </c>
    </row>
  </sheetData>
  <mergeCells count="2">
    <mergeCell ref="A11:B11"/>
    <mergeCell ref="C11:E1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I11"/>
  <sheetViews>
    <sheetView zoomScale="130" zoomScaleNormal="130" workbookViewId="0">
      <selection activeCell="G4" sqref="G4"/>
    </sheetView>
  </sheetViews>
  <sheetFormatPr defaultRowHeight="14.25"/>
  <cols>
    <col min="1" max="1" width="4.625" customWidth="1"/>
    <col min="2" max="2" width="43" customWidth="1"/>
    <col min="3" max="3" width="5.5" customWidth="1"/>
    <col min="9" max="9" width="13.75" customWidth="1"/>
  </cols>
  <sheetData>
    <row r="3" spans="1:9">
      <c r="A3" t="s">
        <v>111</v>
      </c>
    </row>
    <row r="4" spans="1:9" ht="56.25">
      <c r="A4" s="13" t="s">
        <v>0</v>
      </c>
      <c r="B4" s="13" t="s">
        <v>1</v>
      </c>
      <c r="C4" s="13" t="s">
        <v>2</v>
      </c>
      <c r="D4" s="13" t="s">
        <v>3</v>
      </c>
      <c r="E4" s="13" t="s">
        <v>35</v>
      </c>
      <c r="F4" s="13" t="s">
        <v>36</v>
      </c>
      <c r="G4" s="13" t="s">
        <v>139</v>
      </c>
      <c r="H4" s="13" t="s">
        <v>37</v>
      </c>
      <c r="I4" s="13" t="s">
        <v>4</v>
      </c>
    </row>
    <row r="5" spans="1:9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</row>
    <row r="6" spans="1:9">
      <c r="A6" s="10" t="s">
        <v>67</v>
      </c>
      <c r="B6" s="8" t="s">
        <v>97</v>
      </c>
      <c r="C6" s="10" t="s">
        <v>8</v>
      </c>
      <c r="D6" s="10">
        <v>40</v>
      </c>
      <c r="E6" s="20">
        <v>0</v>
      </c>
      <c r="F6" s="20">
        <f>ROUND(D6*E6,2)</f>
        <v>0</v>
      </c>
      <c r="G6" s="20"/>
      <c r="H6" s="20">
        <f>ROUND(F6+(F6*G6/100),2)</f>
        <v>0</v>
      </c>
      <c r="I6" s="35"/>
    </row>
    <row r="7" spans="1:9" ht="39">
      <c r="A7" s="11" t="s">
        <v>68</v>
      </c>
      <c r="B7" s="9" t="s">
        <v>61</v>
      </c>
      <c r="C7" s="11" t="s">
        <v>8</v>
      </c>
      <c r="D7" s="11">
        <v>90</v>
      </c>
      <c r="E7" s="20">
        <v>0</v>
      </c>
      <c r="F7" s="20">
        <f t="shared" ref="F7:F10" si="0">ROUND(D7*E7,2)</f>
        <v>0</v>
      </c>
      <c r="G7" s="23"/>
      <c r="H7" s="20">
        <f t="shared" ref="H7:H10" si="1">ROUND(F7+(F7*G7/100),2)</f>
        <v>0</v>
      </c>
      <c r="I7" s="25"/>
    </row>
    <row r="8" spans="1:9" ht="26.25">
      <c r="A8" s="11" t="s">
        <v>69</v>
      </c>
      <c r="B8" s="9" t="s">
        <v>62</v>
      </c>
      <c r="C8" s="11" t="s">
        <v>8</v>
      </c>
      <c r="D8" s="11">
        <v>140</v>
      </c>
      <c r="E8" s="20">
        <v>0</v>
      </c>
      <c r="F8" s="20">
        <f t="shared" si="0"/>
        <v>0</v>
      </c>
      <c r="G8" s="23"/>
      <c r="H8" s="20">
        <f t="shared" si="1"/>
        <v>0</v>
      </c>
      <c r="I8" s="25"/>
    </row>
    <row r="9" spans="1:9" ht="25.5">
      <c r="A9" s="11" t="s">
        <v>98</v>
      </c>
      <c r="B9" s="9" t="s">
        <v>63</v>
      </c>
      <c r="C9" s="11" t="s">
        <v>8</v>
      </c>
      <c r="D9" s="11">
        <v>50</v>
      </c>
      <c r="E9" s="20">
        <v>0</v>
      </c>
      <c r="F9" s="20">
        <f t="shared" si="0"/>
        <v>0</v>
      </c>
      <c r="G9" s="23"/>
      <c r="H9" s="20">
        <f t="shared" si="1"/>
        <v>0</v>
      </c>
      <c r="I9" s="25"/>
    </row>
    <row r="10" spans="1:9" ht="25.5">
      <c r="A10" s="11" t="s">
        <v>71</v>
      </c>
      <c r="B10" s="9" t="s">
        <v>120</v>
      </c>
      <c r="C10" s="11" t="s">
        <v>8</v>
      </c>
      <c r="D10" s="11">
        <v>50</v>
      </c>
      <c r="E10" s="20">
        <v>0</v>
      </c>
      <c r="F10" s="20">
        <f t="shared" si="0"/>
        <v>0</v>
      </c>
      <c r="G10" s="23"/>
      <c r="H10" s="20">
        <f t="shared" si="1"/>
        <v>0</v>
      </c>
      <c r="I10" s="25"/>
    </row>
    <row r="11" spans="1:9">
      <c r="A11" s="40" t="s">
        <v>100</v>
      </c>
      <c r="B11" s="40"/>
      <c r="C11" s="41" t="s">
        <v>24</v>
      </c>
      <c r="D11" s="41"/>
      <c r="E11" s="41"/>
      <c r="F11" s="24">
        <f>SUM(F6:F10)</f>
        <v>0</v>
      </c>
      <c r="G11" s="23" t="s">
        <v>24</v>
      </c>
      <c r="H11" s="24">
        <f>SUM(H6:H10)</f>
        <v>0</v>
      </c>
      <c r="I11" s="17" t="s">
        <v>24</v>
      </c>
    </row>
  </sheetData>
  <mergeCells count="2">
    <mergeCell ref="A11:B11"/>
    <mergeCell ref="C11:E1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I9"/>
  <sheetViews>
    <sheetView zoomScale="130" zoomScaleNormal="130" workbookViewId="0">
      <selection activeCell="G12" sqref="G12"/>
    </sheetView>
  </sheetViews>
  <sheetFormatPr defaultRowHeight="14.25"/>
  <cols>
    <col min="1" max="1" width="4.875" customWidth="1"/>
    <col min="2" max="2" width="32.125" customWidth="1"/>
    <col min="6" max="6" width="10.125" customWidth="1"/>
    <col min="8" max="8" width="11" customWidth="1"/>
    <col min="9" max="9" width="11.125" customWidth="1"/>
  </cols>
  <sheetData>
    <row r="2" spans="1:9">
      <c r="A2" t="s">
        <v>112</v>
      </c>
    </row>
    <row r="3" spans="1:9" ht="45">
      <c r="A3" s="13" t="s">
        <v>0</v>
      </c>
      <c r="B3" s="13" t="s">
        <v>1</v>
      </c>
      <c r="C3" s="13" t="s">
        <v>2</v>
      </c>
      <c r="D3" s="13" t="s">
        <v>3</v>
      </c>
      <c r="E3" s="13" t="s">
        <v>35</v>
      </c>
      <c r="F3" s="13" t="s">
        <v>36</v>
      </c>
      <c r="G3" s="13" t="s">
        <v>138</v>
      </c>
      <c r="H3" s="13" t="s">
        <v>37</v>
      </c>
      <c r="I3" s="13" t="s">
        <v>4</v>
      </c>
    </row>
    <row r="4" spans="1:9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13">
        <v>9</v>
      </c>
    </row>
    <row r="5" spans="1:9" s="7" customFormat="1" ht="12.75">
      <c r="A5" s="10" t="s">
        <v>99</v>
      </c>
      <c r="B5" s="8" t="s">
        <v>121</v>
      </c>
      <c r="C5" s="10" t="s">
        <v>5</v>
      </c>
      <c r="D5" s="10">
        <v>36</v>
      </c>
      <c r="E5" s="20">
        <v>0</v>
      </c>
      <c r="F5" s="20">
        <f>ROUND(D5*E5,2)</f>
        <v>0</v>
      </c>
      <c r="G5" s="20"/>
      <c r="H5" s="20">
        <f>ROUND(F5+(F5*G5/100),2)</f>
        <v>0</v>
      </c>
      <c r="I5" s="10"/>
    </row>
    <row r="6" spans="1:9" ht="25.5">
      <c r="A6" s="11" t="s">
        <v>68</v>
      </c>
      <c r="B6" s="9" t="s">
        <v>64</v>
      </c>
      <c r="C6" s="11" t="s">
        <v>5</v>
      </c>
      <c r="D6" s="11">
        <v>240</v>
      </c>
      <c r="E6" s="20">
        <v>0</v>
      </c>
      <c r="F6" s="20">
        <f t="shared" ref="F6:F8" si="0">ROUND(D6*E6,2)</f>
        <v>0</v>
      </c>
      <c r="G6" s="23"/>
      <c r="H6" s="20">
        <f t="shared" ref="H6:H8" si="1">ROUND(F6+(F6*G6/100),2)</f>
        <v>0</v>
      </c>
      <c r="I6" s="18"/>
    </row>
    <row r="7" spans="1:9" ht="114.75">
      <c r="A7" s="11" t="s">
        <v>69</v>
      </c>
      <c r="B7" s="9" t="s">
        <v>65</v>
      </c>
      <c r="C7" s="11" t="s">
        <v>5</v>
      </c>
      <c r="D7" s="11">
        <v>150</v>
      </c>
      <c r="E7" s="20">
        <v>0</v>
      </c>
      <c r="F7" s="20">
        <f t="shared" si="0"/>
        <v>0</v>
      </c>
      <c r="G7" s="23"/>
      <c r="H7" s="20">
        <f t="shared" si="1"/>
        <v>0</v>
      </c>
      <c r="I7" s="18"/>
    </row>
    <row r="8" spans="1:9">
      <c r="A8" s="11" t="s">
        <v>102</v>
      </c>
      <c r="B8" s="9" t="s">
        <v>66</v>
      </c>
      <c r="C8" s="11" t="s">
        <v>5</v>
      </c>
      <c r="D8" s="11">
        <v>70</v>
      </c>
      <c r="E8" s="20">
        <v>0</v>
      </c>
      <c r="F8" s="20">
        <f t="shared" si="0"/>
        <v>0</v>
      </c>
      <c r="G8" s="23"/>
      <c r="H8" s="20">
        <f t="shared" si="1"/>
        <v>0</v>
      </c>
      <c r="I8" s="18"/>
    </row>
    <row r="9" spans="1:9">
      <c r="A9" s="40" t="s">
        <v>100</v>
      </c>
      <c r="B9" s="40"/>
      <c r="C9" s="43" t="s">
        <v>24</v>
      </c>
      <c r="D9" s="43"/>
      <c r="E9" s="43"/>
      <c r="F9" s="22">
        <f>SUM(F5:F8)</f>
        <v>0</v>
      </c>
      <c r="G9" s="23" t="s">
        <v>24</v>
      </c>
      <c r="H9" s="24">
        <f>SUM(H5:H8)</f>
        <v>0</v>
      </c>
      <c r="I9" s="3" t="s">
        <v>24</v>
      </c>
    </row>
  </sheetData>
  <mergeCells count="2">
    <mergeCell ref="A9:B9"/>
    <mergeCell ref="C9:E9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I15"/>
  <sheetViews>
    <sheetView topLeftCell="A3" zoomScale="130" zoomScaleNormal="130" workbookViewId="0">
      <selection activeCell="G3" sqref="G3"/>
    </sheetView>
  </sheetViews>
  <sheetFormatPr defaultRowHeight="14.25"/>
  <cols>
    <col min="1" max="1" width="3.75" customWidth="1"/>
    <col min="2" max="2" width="48.125" customWidth="1"/>
    <col min="3" max="3" width="5.5" customWidth="1"/>
    <col min="6" max="6" width="10.5" customWidth="1"/>
    <col min="8" max="8" width="11.125" customWidth="1"/>
    <col min="9" max="9" width="10.875" customWidth="1"/>
  </cols>
  <sheetData>
    <row r="2" spans="1:9">
      <c r="A2" t="s">
        <v>113</v>
      </c>
    </row>
    <row r="3" spans="1:9" ht="56.25">
      <c r="A3" s="13" t="s">
        <v>0</v>
      </c>
      <c r="B3" s="13" t="s">
        <v>1</v>
      </c>
      <c r="C3" s="13" t="s">
        <v>2</v>
      </c>
      <c r="D3" s="13" t="s">
        <v>3</v>
      </c>
      <c r="E3" s="13" t="s">
        <v>35</v>
      </c>
      <c r="F3" s="13" t="s">
        <v>36</v>
      </c>
      <c r="G3" s="13" t="s">
        <v>139</v>
      </c>
      <c r="H3" s="13" t="s">
        <v>37</v>
      </c>
      <c r="I3" s="13" t="s">
        <v>4</v>
      </c>
    </row>
    <row r="4" spans="1:9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13">
        <v>9</v>
      </c>
    </row>
    <row r="5" spans="1:9" ht="38.25">
      <c r="A5" s="12" t="s">
        <v>67</v>
      </c>
      <c r="B5" s="6" t="s">
        <v>32</v>
      </c>
      <c r="C5" s="12" t="s">
        <v>17</v>
      </c>
      <c r="D5" s="12">
        <v>65</v>
      </c>
      <c r="E5" s="36">
        <v>0</v>
      </c>
      <c r="F5" s="36">
        <f>ROUND(D5*E5,2)</f>
        <v>0</v>
      </c>
      <c r="G5" s="36"/>
      <c r="H5" s="36">
        <f>ROUND(F5+(F5*G5/100),2)</f>
        <v>0</v>
      </c>
      <c r="I5" s="37"/>
    </row>
    <row r="6" spans="1:9" ht="38.25">
      <c r="A6" s="12" t="s">
        <v>68</v>
      </c>
      <c r="B6" s="6" t="s">
        <v>33</v>
      </c>
      <c r="C6" s="12" t="s">
        <v>17</v>
      </c>
      <c r="D6" s="12">
        <v>13</v>
      </c>
      <c r="E6" s="36">
        <v>0</v>
      </c>
      <c r="F6" s="36">
        <f t="shared" ref="F6:F13" si="0">ROUND(D6*E6,2)</f>
        <v>0</v>
      </c>
      <c r="G6" s="36"/>
      <c r="H6" s="36">
        <f t="shared" ref="H6:H13" si="1">ROUND(F6+(F6*G6/100),2)</f>
        <v>0</v>
      </c>
      <c r="I6" s="37"/>
    </row>
    <row r="7" spans="1:9" ht="38.25">
      <c r="A7" s="12" t="s">
        <v>69</v>
      </c>
      <c r="B7" s="6" t="s">
        <v>38</v>
      </c>
      <c r="C7" s="12" t="s">
        <v>5</v>
      </c>
      <c r="D7" s="12">
        <v>15</v>
      </c>
      <c r="E7" s="36">
        <v>0</v>
      </c>
      <c r="F7" s="36">
        <f t="shared" si="0"/>
        <v>0</v>
      </c>
      <c r="G7" s="36"/>
      <c r="H7" s="36">
        <f t="shared" si="1"/>
        <v>0</v>
      </c>
      <c r="I7" s="37"/>
    </row>
    <row r="8" spans="1:9" ht="25.5">
      <c r="A8" s="12" t="s">
        <v>70</v>
      </c>
      <c r="B8" s="6" t="s">
        <v>75</v>
      </c>
      <c r="C8" s="12" t="s">
        <v>5</v>
      </c>
      <c r="D8" s="12">
        <v>60</v>
      </c>
      <c r="E8" s="36">
        <v>0</v>
      </c>
      <c r="F8" s="36">
        <f t="shared" si="0"/>
        <v>0</v>
      </c>
      <c r="G8" s="36"/>
      <c r="H8" s="36">
        <f t="shared" si="1"/>
        <v>0</v>
      </c>
      <c r="I8" s="37"/>
    </row>
    <row r="9" spans="1:9" ht="38.25">
      <c r="A9" s="12" t="s">
        <v>71</v>
      </c>
      <c r="B9" s="6" t="s">
        <v>39</v>
      </c>
      <c r="C9" s="12" t="s">
        <v>5</v>
      </c>
      <c r="D9" s="12">
        <v>380</v>
      </c>
      <c r="E9" s="36">
        <v>0</v>
      </c>
      <c r="F9" s="36">
        <f t="shared" si="0"/>
        <v>0</v>
      </c>
      <c r="G9" s="36"/>
      <c r="H9" s="36">
        <f t="shared" si="1"/>
        <v>0</v>
      </c>
      <c r="I9" s="37"/>
    </row>
    <row r="10" spans="1:9" ht="38.25">
      <c r="A10" s="12" t="s">
        <v>72</v>
      </c>
      <c r="B10" s="6" t="s">
        <v>34</v>
      </c>
      <c r="C10" s="12" t="s">
        <v>5</v>
      </c>
      <c r="D10" s="12">
        <v>340</v>
      </c>
      <c r="E10" s="36">
        <v>0</v>
      </c>
      <c r="F10" s="36">
        <f t="shared" si="0"/>
        <v>0</v>
      </c>
      <c r="G10" s="36"/>
      <c r="H10" s="36">
        <f t="shared" si="1"/>
        <v>0</v>
      </c>
      <c r="I10" s="37"/>
    </row>
    <row r="11" spans="1:9">
      <c r="A11" s="12" t="s">
        <v>73</v>
      </c>
      <c r="B11" s="6" t="s">
        <v>19</v>
      </c>
      <c r="C11" s="12" t="s">
        <v>8</v>
      </c>
      <c r="D11" s="12">
        <v>50</v>
      </c>
      <c r="E11" s="36">
        <v>0</v>
      </c>
      <c r="F11" s="36">
        <f t="shared" si="0"/>
        <v>0</v>
      </c>
      <c r="G11" s="36"/>
      <c r="H11" s="36">
        <f t="shared" si="1"/>
        <v>0</v>
      </c>
      <c r="I11" s="37"/>
    </row>
    <row r="12" spans="1:9">
      <c r="A12" s="12" t="s">
        <v>74</v>
      </c>
      <c r="B12" s="6" t="s">
        <v>20</v>
      </c>
      <c r="C12" s="12" t="s">
        <v>8</v>
      </c>
      <c r="D12" s="12">
        <v>25</v>
      </c>
      <c r="E12" s="36">
        <v>0</v>
      </c>
      <c r="F12" s="36">
        <f t="shared" si="0"/>
        <v>0</v>
      </c>
      <c r="G12" s="36"/>
      <c r="H12" s="36">
        <f t="shared" si="1"/>
        <v>0</v>
      </c>
      <c r="I12" s="37"/>
    </row>
    <row r="13" spans="1:9">
      <c r="A13" s="12" t="s">
        <v>78</v>
      </c>
      <c r="B13" s="6" t="s">
        <v>122</v>
      </c>
      <c r="C13" s="12" t="s">
        <v>8</v>
      </c>
      <c r="D13" s="12">
        <v>14</v>
      </c>
      <c r="E13" s="36">
        <v>0</v>
      </c>
      <c r="F13" s="36">
        <f t="shared" si="0"/>
        <v>0</v>
      </c>
      <c r="G13" s="36"/>
      <c r="H13" s="36">
        <f t="shared" si="1"/>
        <v>0</v>
      </c>
      <c r="I13" s="37"/>
    </row>
    <row r="14" spans="1:9">
      <c r="A14" s="40" t="s">
        <v>100</v>
      </c>
      <c r="B14" s="40"/>
      <c r="C14" s="41" t="s">
        <v>24</v>
      </c>
      <c r="D14" s="41"/>
      <c r="E14" s="41"/>
      <c r="F14" s="24">
        <f>SUM(F5:F13)</f>
        <v>0</v>
      </c>
      <c r="G14" s="23" t="s">
        <v>24</v>
      </c>
      <c r="H14" s="24">
        <f>SUM(H5:H13)</f>
        <v>0</v>
      </c>
      <c r="I14" s="11" t="s">
        <v>24</v>
      </c>
    </row>
    <row r="15" spans="1:9">
      <c r="A15" s="14"/>
      <c r="B15" s="14"/>
      <c r="C15" s="14"/>
      <c r="D15" s="14"/>
      <c r="E15" s="14"/>
      <c r="F15" s="14"/>
      <c r="G15" s="14"/>
      <c r="H15" s="14"/>
      <c r="I15" s="14"/>
    </row>
  </sheetData>
  <mergeCells count="2">
    <mergeCell ref="A14:B14"/>
    <mergeCell ref="C14:E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I11"/>
  <sheetViews>
    <sheetView topLeftCell="A2" zoomScale="130" zoomScaleNormal="130" workbookViewId="0">
      <selection activeCell="G3" sqref="G3"/>
    </sheetView>
  </sheetViews>
  <sheetFormatPr defaultRowHeight="14.25"/>
  <cols>
    <col min="1" max="1" width="4" customWidth="1"/>
    <col min="2" max="2" width="37.625" customWidth="1"/>
    <col min="9" max="9" width="11.625" customWidth="1"/>
  </cols>
  <sheetData>
    <row r="2" spans="1:9">
      <c r="A2" t="s">
        <v>114</v>
      </c>
    </row>
    <row r="3" spans="1:9" ht="56.25">
      <c r="A3" s="13" t="s">
        <v>0</v>
      </c>
      <c r="B3" s="13" t="s">
        <v>1</v>
      </c>
      <c r="C3" s="13" t="s">
        <v>2</v>
      </c>
      <c r="D3" s="13" t="s">
        <v>3</v>
      </c>
      <c r="E3" s="13" t="s">
        <v>35</v>
      </c>
      <c r="F3" s="13" t="s">
        <v>36</v>
      </c>
      <c r="G3" s="13" t="s">
        <v>138</v>
      </c>
      <c r="H3" s="13" t="s">
        <v>37</v>
      </c>
      <c r="I3" s="13" t="s">
        <v>4</v>
      </c>
    </row>
    <row r="4" spans="1:9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13">
        <v>9</v>
      </c>
    </row>
    <row r="5" spans="1:9" ht="28.5" customHeight="1">
      <c r="A5" s="11" t="s">
        <v>67</v>
      </c>
      <c r="B5" s="1" t="s">
        <v>124</v>
      </c>
      <c r="C5" s="11" t="s">
        <v>8</v>
      </c>
      <c r="D5" s="11">
        <v>200</v>
      </c>
      <c r="E5" s="23">
        <v>0</v>
      </c>
      <c r="F5" s="23">
        <f>ROUND(D5*E5,2)</f>
        <v>0</v>
      </c>
      <c r="G5" s="23"/>
      <c r="H5" s="23">
        <f>ROUND(F5+(F5*G5/100),2)</f>
        <v>0</v>
      </c>
      <c r="I5" s="11"/>
    </row>
    <row r="6" spans="1:9" ht="38.25">
      <c r="A6" s="11" t="s">
        <v>68</v>
      </c>
      <c r="B6" s="1" t="s">
        <v>125</v>
      </c>
      <c r="C6" s="11" t="s">
        <v>8</v>
      </c>
      <c r="D6" s="11">
        <v>600</v>
      </c>
      <c r="E6" s="23">
        <v>0</v>
      </c>
      <c r="F6" s="23">
        <f t="shared" ref="F6:F10" si="0">ROUND(D6*E6,2)</f>
        <v>0</v>
      </c>
      <c r="G6" s="23"/>
      <c r="H6" s="23">
        <f t="shared" ref="H6:H10" si="1">ROUND(F6+(F6*G6/100),2)</f>
        <v>0</v>
      </c>
      <c r="I6" s="11"/>
    </row>
    <row r="7" spans="1:9" ht="38.25">
      <c r="A7" s="11" t="s">
        <v>69</v>
      </c>
      <c r="B7" s="1" t="s">
        <v>126</v>
      </c>
      <c r="C7" s="11" t="s">
        <v>8</v>
      </c>
      <c r="D7" s="11">
        <v>300</v>
      </c>
      <c r="E7" s="23">
        <v>0</v>
      </c>
      <c r="F7" s="23">
        <f t="shared" si="0"/>
        <v>0</v>
      </c>
      <c r="G7" s="23"/>
      <c r="H7" s="23">
        <f t="shared" si="1"/>
        <v>0</v>
      </c>
      <c r="I7" s="11"/>
    </row>
    <row r="8" spans="1:9" ht="38.25">
      <c r="A8" s="11" t="s">
        <v>70</v>
      </c>
      <c r="B8" s="1" t="s">
        <v>127</v>
      </c>
      <c r="C8" s="11" t="s">
        <v>8</v>
      </c>
      <c r="D8" s="11">
        <v>280</v>
      </c>
      <c r="E8" s="23">
        <v>0</v>
      </c>
      <c r="F8" s="23">
        <f t="shared" si="0"/>
        <v>0</v>
      </c>
      <c r="G8" s="23"/>
      <c r="H8" s="23">
        <f t="shared" si="1"/>
        <v>0</v>
      </c>
      <c r="I8" s="11"/>
    </row>
    <row r="9" spans="1:9" ht="38.25">
      <c r="A9" s="11" t="s">
        <v>71</v>
      </c>
      <c r="B9" s="1" t="s">
        <v>128</v>
      </c>
      <c r="C9" s="11" t="s">
        <v>8</v>
      </c>
      <c r="D9" s="11">
        <v>20</v>
      </c>
      <c r="E9" s="23">
        <v>0</v>
      </c>
      <c r="F9" s="23">
        <f t="shared" si="0"/>
        <v>0</v>
      </c>
      <c r="G9" s="23"/>
      <c r="H9" s="23">
        <f t="shared" si="1"/>
        <v>0</v>
      </c>
      <c r="I9" s="11"/>
    </row>
    <row r="10" spans="1:9" ht="39.75" customHeight="1">
      <c r="A10" s="11" t="s">
        <v>72</v>
      </c>
      <c r="B10" s="1" t="s">
        <v>129</v>
      </c>
      <c r="C10" s="11" t="s">
        <v>8</v>
      </c>
      <c r="D10" s="11">
        <v>160</v>
      </c>
      <c r="E10" s="23">
        <v>0</v>
      </c>
      <c r="F10" s="23">
        <f t="shared" si="0"/>
        <v>0</v>
      </c>
      <c r="G10" s="23"/>
      <c r="H10" s="23">
        <f t="shared" si="1"/>
        <v>0</v>
      </c>
      <c r="I10" s="11"/>
    </row>
    <row r="11" spans="1:9">
      <c r="A11" s="40" t="s">
        <v>100</v>
      </c>
      <c r="B11" s="40"/>
      <c r="C11" s="43" t="s">
        <v>24</v>
      </c>
      <c r="D11" s="43"/>
      <c r="E11" s="43"/>
      <c r="F11" s="21">
        <f>SUM(F5:F10)</f>
        <v>0</v>
      </c>
      <c r="G11" s="19" t="s">
        <v>24</v>
      </c>
      <c r="H11" s="24">
        <f>SUM(H5:H10)</f>
        <v>0</v>
      </c>
      <c r="I11" s="17" t="s">
        <v>24</v>
      </c>
    </row>
  </sheetData>
  <mergeCells count="2">
    <mergeCell ref="A11:B11"/>
    <mergeCell ref="C11:E1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I6"/>
  <sheetViews>
    <sheetView zoomScale="130" zoomScaleNormal="130" workbookViewId="0">
      <selection activeCell="H14" sqref="H14"/>
    </sheetView>
  </sheetViews>
  <sheetFormatPr defaultRowHeight="14.25"/>
  <cols>
    <col min="1" max="1" width="4.25" customWidth="1"/>
    <col min="2" max="2" width="29" customWidth="1"/>
    <col min="6" max="6" width="11.25" customWidth="1"/>
    <col min="8" max="8" width="12.125" customWidth="1"/>
    <col min="9" max="9" width="13.5" customWidth="1"/>
  </cols>
  <sheetData>
    <row r="2" spans="1:9">
      <c r="A2" t="s">
        <v>115</v>
      </c>
    </row>
    <row r="3" spans="1:9" ht="45">
      <c r="A3" s="13" t="s">
        <v>0</v>
      </c>
      <c r="B3" s="13" t="s">
        <v>1</v>
      </c>
      <c r="C3" s="13" t="s">
        <v>2</v>
      </c>
      <c r="D3" s="13" t="s">
        <v>3</v>
      </c>
      <c r="E3" s="13" t="s">
        <v>35</v>
      </c>
      <c r="F3" s="13" t="s">
        <v>36</v>
      </c>
      <c r="G3" s="13" t="s">
        <v>138</v>
      </c>
      <c r="H3" s="13" t="s">
        <v>37</v>
      </c>
      <c r="I3" s="13" t="s">
        <v>4</v>
      </c>
    </row>
    <row r="4" spans="1:9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13">
        <v>9</v>
      </c>
    </row>
    <row r="5" spans="1:9">
      <c r="A5" s="11" t="s">
        <v>67</v>
      </c>
      <c r="B5" s="9" t="s">
        <v>76</v>
      </c>
      <c r="C5" s="11" t="s">
        <v>5</v>
      </c>
      <c r="D5" s="11">
        <v>1400</v>
      </c>
      <c r="E5" s="23">
        <v>0</v>
      </c>
      <c r="F5" s="23">
        <f>ROUND(D5*E5,2)</f>
        <v>0</v>
      </c>
      <c r="G5" s="23"/>
      <c r="H5" s="23">
        <f>ROUND(F5+(F5*G5/100),2)</f>
        <v>0</v>
      </c>
      <c r="I5" s="11"/>
    </row>
    <row r="6" spans="1:9">
      <c r="A6" s="40" t="s">
        <v>100</v>
      </c>
      <c r="B6" s="40"/>
      <c r="C6" s="41" t="s">
        <v>24</v>
      </c>
      <c r="D6" s="41"/>
      <c r="E6" s="41"/>
      <c r="F6" s="24">
        <f>SUM(F5)</f>
        <v>0</v>
      </c>
      <c r="G6" s="23" t="s">
        <v>24</v>
      </c>
      <c r="H6" s="24">
        <f>SUM(H5)</f>
        <v>0</v>
      </c>
      <c r="I6" s="11" t="s">
        <v>24</v>
      </c>
    </row>
  </sheetData>
  <mergeCells count="2">
    <mergeCell ref="A6:B6"/>
    <mergeCell ref="C6:E6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I6"/>
  <sheetViews>
    <sheetView zoomScale="130" zoomScaleNormal="130" workbookViewId="0">
      <selection activeCell="G3" sqref="G3"/>
    </sheetView>
  </sheetViews>
  <sheetFormatPr defaultRowHeight="14.25"/>
  <cols>
    <col min="1" max="1" width="3.875" customWidth="1"/>
    <col min="2" max="2" width="55.875" customWidth="1"/>
    <col min="3" max="3" width="4.25" customWidth="1"/>
  </cols>
  <sheetData>
    <row r="2" spans="1:9">
      <c r="A2" t="s">
        <v>116</v>
      </c>
    </row>
    <row r="3" spans="1:9" ht="56.25">
      <c r="A3" s="13" t="s">
        <v>0</v>
      </c>
      <c r="B3" s="13" t="s">
        <v>1</v>
      </c>
      <c r="C3" s="13" t="s">
        <v>2</v>
      </c>
      <c r="D3" s="13" t="s">
        <v>3</v>
      </c>
      <c r="E3" s="13" t="s">
        <v>35</v>
      </c>
      <c r="F3" s="13" t="s">
        <v>36</v>
      </c>
      <c r="G3" s="13" t="s">
        <v>138</v>
      </c>
      <c r="H3" s="13" t="s">
        <v>37</v>
      </c>
      <c r="I3" s="13" t="s">
        <v>4</v>
      </c>
    </row>
    <row r="4" spans="1:9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13">
        <v>9</v>
      </c>
    </row>
    <row r="5" spans="1:9" ht="66" customHeight="1">
      <c r="A5" s="11" t="s">
        <v>130</v>
      </c>
      <c r="B5" s="1" t="s">
        <v>135</v>
      </c>
      <c r="C5" s="11" t="s">
        <v>109</v>
      </c>
      <c r="D5" s="11">
        <v>650</v>
      </c>
      <c r="E5" s="23">
        <v>0</v>
      </c>
      <c r="F5" s="23">
        <f>ROUND(D5*E5,2)</f>
        <v>0</v>
      </c>
      <c r="G5" s="23"/>
      <c r="H5" s="23">
        <f>ROUND(F5+(F5*G5/100),2)</f>
        <v>0</v>
      </c>
      <c r="I5" s="11"/>
    </row>
    <row r="6" spans="1:9" ht="15.75" customHeight="1">
      <c r="A6" s="44" t="s">
        <v>100</v>
      </c>
      <c r="B6" s="45"/>
      <c r="C6" s="46" t="s">
        <v>24</v>
      </c>
      <c r="D6" s="47"/>
      <c r="E6" s="48"/>
      <c r="F6" s="24">
        <f>SUM(F5)</f>
        <v>0</v>
      </c>
      <c r="G6" s="23" t="s">
        <v>24</v>
      </c>
      <c r="H6" s="24">
        <f>SUM(H5)</f>
        <v>0</v>
      </c>
      <c r="I6" s="11" t="s">
        <v>24</v>
      </c>
    </row>
  </sheetData>
  <mergeCells count="2">
    <mergeCell ref="A6:B6"/>
    <mergeCell ref="C6:E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Część 1</vt:lpstr>
      <vt:lpstr>Część 2</vt:lpstr>
      <vt:lpstr>Część 3</vt:lpstr>
      <vt:lpstr>Część 4</vt:lpstr>
      <vt:lpstr>Część 5 </vt:lpstr>
      <vt:lpstr>Część 6 </vt:lpstr>
      <vt:lpstr>Część 7</vt:lpstr>
      <vt:lpstr>Część 8</vt:lpstr>
      <vt:lpstr>Część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Zamowienia4</cp:lastModifiedBy>
  <dcterms:created xsi:type="dcterms:W3CDTF">2022-10-11T04:58:58Z</dcterms:created>
  <dcterms:modified xsi:type="dcterms:W3CDTF">2023-05-12T08:27:41Z</dcterms:modified>
</cp:coreProperties>
</file>